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plan studiów" sheetId="1" r:id="rId1"/>
  </sheets>
  <definedNames>
    <definedName name="_xlnm.Print_Area" localSheetId="0">'plan studiów'!$A$1:$BE$115</definedName>
  </definedNames>
  <calcPr fullCalcOnLoad="1"/>
</workbook>
</file>

<file path=xl/sharedStrings.xml><?xml version="1.0" encoding="utf-8"?>
<sst xmlns="http://schemas.openxmlformats.org/spreadsheetml/2006/main" count="284" uniqueCount="107">
  <si>
    <t>PLAN STUDIÓW</t>
  </si>
  <si>
    <t xml:space="preserve"> </t>
  </si>
  <si>
    <t>Ogółem liczba godzin</t>
  </si>
  <si>
    <t>Liczba godzin zajęć w semestrach</t>
  </si>
  <si>
    <t>L.p.</t>
  </si>
  <si>
    <t>Nazwa przedmiotu</t>
  </si>
  <si>
    <t>z tego</t>
  </si>
  <si>
    <t>sem  I</t>
  </si>
  <si>
    <t>sem  II</t>
  </si>
  <si>
    <t>sem  III</t>
  </si>
  <si>
    <t>sem  IV</t>
  </si>
  <si>
    <t>sem  V</t>
  </si>
  <si>
    <t>sem VI</t>
  </si>
  <si>
    <t xml:space="preserve">Ogółem </t>
  </si>
  <si>
    <t>W</t>
  </si>
  <si>
    <t xml:space="preserve"> Ć</t>
  </si>
  <si>
    <t>S</t>
  </si>
  <si>
    <t>ECTS</t>
  </si>
  <si>
    <t>zoc / E</t>
  </si>
  <si>
    <t>Ć</t>
  </si>
  <si>
    <t>A.</t>
  </si>
  <si>
    <t>Szkolenie biblioteczne</t>
  </si>
  <si>
    <t>Bezpieczeństwo i higiena pracy</t>
  </si>
  <si>
    <t>B.</t>
  </si>
  <si>
    <t>C.</t>
  </si>
  <si>
    <t>D.</t>
  </si>
  <si>
    <t>PRAKTYKI ZAWODOWE</t>
  </si>
  <si>
    <t>PRACA DYPLOMOWA</t>
  </si>
  <si>
    <t>Liczba godzin w semestrze</t>
  </si>
  <si>
    <t>Liczba godzin bez praktyk zawodowych</t>
  </si>
  <si>
    <t>W - wykład</t>
  </si>
  <si>
    <t xml:space="preserve">Ć - ćwiczenia </t>
  </si>
  <si>
    <t>S - seminarium</t>
  </si>
  <si>
    <t>PZ - praktyki zawodowe</t>
  </si>
  <si>
    <t xml:space="preserve">    Podpis Dziekana</t>
  </si>
  <si>
    <t>ZP - zajęcia praktyczne</t>
  </si>
  <si>
    <t>MODUŁY KSZTAŁCENIA OGÓLNEGO</t>
  </si>
  <si>
    <t>MODUŁY KSZTAŁCENIA PODSTAWOWEGO</t>
  </si>
  <si>
    <t xml:space="preserve">MODUŁY KSZTAŁCENIA KIERUNKOWEGO </t>
  </si>
  <si>
    <t>LICZBA GODZIN OGÓŁEM</t>
  </si>
  <si>
    <t>L</t>
  </si>
  <si>
    <t>Wychowanie fizyczne</t>
  </si>
  <si>
    <t>Ochrona własności intelektualnej</t>
  </si>
  <si>
    <t>E.</t>
  </si>
  <si>
    <t>F.</t>
  </si>
  <si>
    <t>Technologie informacyjne</t>
  </si>
  <si>
    <t>WYDZIAŁ NAUK SPOŁECZNYCH I HUMANISTYCZNYCH</t>
  </si>
  <si>
    <t>zoc</t>
  </si>
  <si>
    <t>PNJA - gramatyka praktyczna</t>
  </si>
  <si>
    <t>PNJA - fonetyka</t>
  </si>
  <si>
    <t>PNJA - ćwiczenia redakcyjne</t>
  </si>
  <si>
    <t>PNJA - rozumienie ze słuchu</t>
  </si>
  <si>
    <t>Wstęp do językoznawstwa</t>
  </si>
  <si>
    <t>Wstęp do literaturoznawstwa</t>
  </si>
  <si>
    <t>Literatura brytyjska</t>
  </si>
  <si>
    <t>Literatura amerykańska</t>
  </si>
  <si>
    <t>E</t>
  </si>
  <si>
    <t>Emisja głosu</t>
  </si>
  <si>
    <t>Przekład pisemny</t>
  </si>
  <si>
    <t>Przekład ustny</t>
  </si>
  <si>
    <t>Praktyka zawodowa po I roku</t>
  </si>
  <si>
    <t>Praktyka zawodowa po II roku</t>
  </si>
  <si>
    <t xml:space="preserve">Praktyka w trakcie zajęć semestralnych </t>
  </si>
  <si>
    <t>Lektorat języka łacińskiego</t>
  </si>
  <si>
    <t>ZP</t>
  </si>
  <si>
    <t>PNJA - komunikacja ustna</t>
  </si>
  <si>
    <t>Kultura anglosaska*/Kultura amerykańska*</t>
  </si>
  <si>
    <t>Historia Wielkiej Brytanii*/Historia Stanów Zjednoczonych*/Historia integracji europejskiej* /2 moduły/</t>
  </si>
  <si>
    <t>Konwersatorium języka angielskiego</t>
  </si>
  <si>
    <t>Wstęp do praktyki zawodowej</t>
  </si>
  <si>
    <t>PZ</t>
  </si>
  <si>
    <t>Komunikacja w miejscu pracy</t>
  </si>
  <si>
    <t>Legenda:</t>
  </si>
  <si>
    <t>PAŃSTWOWA  WYŻSZA  SZKOŁA  ZAWODOWA IM. WITELONA W LEGNICY</t>
  </si>
  <si>
    <r>
      <t>Studia: p</t>
    </r>
    <r>
      <rPr>
        <b/>
        <sz val="24"/>
        <rFont val="Times New Roman"/>
        <family val="1"/>
      </rPr>
      <t>ierwszego stopnia - stacjonarne</t>
    </r>
  </si>
  <si>
    <t>Moduł ogólnouczelniany do wyboru: Podstawy filozofii*/Podstawy psychologii*/Podstawy socjologii*</t>
  </si>
  <si>
    <t>Moduł ogólnouczelniany do wyboru: Podstawy nauk o państwie i prawie*/Wstęp do edukacji regionalnej*/ Podstawy marketingu*</t>
  </si>
  <si>
    <t>Gramatyka opisowa języka angielskiego</t>
  </si>
  <si>
    <t>L - laboratorium</t>
  </si>
  <si>
    <t>D.1</t>
  </si>
  <si>
    <r>
      <rPr>
        <sz val="24"/>
        <rFont val="Times New Roman"/>
        <family val="1"/>
      </rPr>
      <t>Kierunek:</t>
    </r>
    <r>
      <rPr>
        <b/>
        <sz val="24"/>
        <rFont val="Times New Roman"/>
        <family val="1"/>
      </rPr>
      <t xml:space="preserve"> Filologia, </t>
    </r>
    <r>
      <rPr>
        <sz val="24"/>
        <rFont val="Times New Roman"/>
        <family val="1"/>
      </rPr>
      <t>specjalność:</t>
    </r>
    <r>
      <rPr>
        <b/>
        <sz val="24"/>
        <rFont val="Times New Roman"/>
        <family val="1"/>
      </rPr>
      <t xml:space="preserve"> filologia angielska</t>
    </r>
  </si>
  <si>
    <t>D.2</t>
  </si>
  <si>
    <t>SPECJALIZACJA: TRANSLATORYKA</t>
  </si>
  <si>
    <t>SPECJALIZACJA: JĘZYK ANGIELSKI W BIZNESIE I TURYSTYCE</t>
  </si>
  <si>
    <t>MODUŁY KSZTAŁCENIA SPECJALIZACJI</t>
  </si>
  <si>
    <r>
      <t xml:space="preserve">Profil kształcenia: </t>
    </r>
    <r>
      <rPr>
        <b/>
        <sz val="24"/>
        <rFont val="Times New Roman"/>
        <family val="1"/>
      </rPr>
      <t>praktyczny</t>
    </r>
  </si>
  <si>
    <t>dla studentów rozpoczynających naukę w roku akademickim 2016/2017</t>
  </si>
  <si>
    <t>zal</t>
  </si>
  <si>
    <t xml:space="preserve">      *moduł do wyboru</t>
  </si>
  <si>
    <t>Podstawy prawa w pracy tłumacza*/ Wstęp do przedsiębiorczości*</t>
  </si>
  <si>
    <t xml:space="preserve">Organizacja i technika pracy specjalisty językowego*/Organizacja i technika pracy tłumacza* </t>
  </si>
  <si>
    <t>Komunikacja międzykulturowa* /Stylistyka i kultura języka polskiego* /Etyka w pracy tłumacza*</t>
  </si>
  <si>
    <t>Przekład tekstów: prawno- administracyjnych*/gospodarczych i handlowych*</t>
  </si>
  <si>
    <t>Przekład tekstów: technicznych*/medycznych*</t>
  </si>
  <si>
    <t xml:space="preserve">Przekład tekstów: literackich*/publicystycznych* </t>
  </si>
  <si>
    <t>Przekład: ustny*/pisemny*</t>
  </si>
  <si>
    <t>Komunikacja językowa: negocjacje w biznesie*/ negocjacje w branży turystycznej*</t>
  </si>
  <si>
    <t>TRANSLATORYKA</t>
  </si>
  <si>
    <t>JĘZYK ANGIELSKI W BIZNESIE I TURYSTYCE</t>
  </si>
  <si>
    <t>Język specjalistyczny: język angielski w marketingu*/język angielski w zarządzaniu zasobami ludzkimi*</t>
  </si>
  <si>
    <t>Przekład tekstów: język specjalistyczny: język angielski w bankowości i finansach*/ język angielski w branży turystycznej*</t>
  </si>
  <si>
    <t>Korespondencja handlowa: w biznesie*/ w ruchu turystycznym*</t>
  </si>
  <si>
    <t>Lektorat języka obcego*</t>
  </si>
  <si>
    <t>Seminarium dyplomowe</t>
  </si>
  <si>
    <t>Załącznik do Uchwały Nr II/59 Rady Wydziału Nauk Społecznych i Humanistycznych z dnia 15 maja 2017 r.</t>
  </si>
  <si>
    <t>Stylistyka i gramatyka w przekładzie*/ Przekład audiowizualny*/ Teoria i metodyka przekładu*</t>
  </si>
  <si>
    <t>Ekonomia w praktyce*/Podstawy obsługi ruchu turystycznego*/ Podstawy public relations w przedsiębiorstwie*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</si>
</sst>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color indexed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sz val="16"/>
      <name val="Arial CE"/>
      <family val="0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4"/>
      <name val="Arial CE"/>
      <family val="0"/>
    </font>
    <font>
      <sz val="16.5"/>
      <name val="Times New Roman"/>
      <family val="1"/>
    </font>
    <font>
      <sz val="16"/>
      <color indexed="60"/>
      <name val="Times New Roman"/>
      <family val="1"/>
    </font>
    <font>
      <b/>
      <sz val="16"/>
      <color indexed="60"/>
      <name val="Times New Roman"/>
      <family val="1"/>
    </font>
    <font>
      <i/>
      <sz val="13"/>
      <name val="Times New Roman"/>
      <family val="1"/>
    </font>
    <font>
      <sz val="17"/>
      <name val="Times New Roman"/>
      <family val="1"/>
    </font>
    <font>
      <sz val="14"/>
      <name val="Arial CE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u val="single"/>
      <sz val="22"/>
      <name val="Times New Roman"/>
      <family val="1"/>
    </font>
    <font>
      <b/>
      <sz val="24"/>
      <name val="Arial CE"/>
      <family val="0"/>
    </font>
    <font>
      <sz val="24"/>
      <name val="Arial"/>
      <family val="2"/>
    </font>
    <font>
      <b/>
      <sz val="24"/>
      <name val="Arial"/>
      <family val="2"/>
    </font>
    <font>
      <b/>
      <sz val="20"/>
      <name val="Arial CE"/>
      <family val="0"/>
    </font>
    <font>
      <b/>
      <i/>
      <sz val="20"/>
      <name val="Times New Roman"/>
      <family val="1"/>
    </font>
    <font>
      <i/>
      <sz val="20"/>
      <name val="Times New Roman"/>
      <family val="1"/>
    </font>
    <font>
      <sz val="20"/>
      <name val="Arial CE"/>
      <family val="0"/>
    </font>
    <font>
      <b/>
      <i/>
      <sz val="2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double"/>
      <top/>
      <bottom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double"/>
      <top style="hair"/>
      <bottom/>
    </border>
    <border>
      <left style="thin"/>
      <right style="medium"/>
      <top style="hair"/>
      <bottom/>
    </border>
    <border>
      <left style="thin"/>
      <right style="thin"/>
      <top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double"/>
      <top style="hair"/>
      <bottom style="medium"/>
    </border>
    <border>
      <left style="thin"/>
      <right style="medium"/>
      <top style="hair"/>
      <bottom style="medium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medium"/>
      <top/>
      <bottom/>
    </border>
    <border>
      <left style="double"/>
      <right style="hair"/>
      <top/>
      <bottom/>
    </border>
    <border>
      <left style="thin"/>
      <right style="medium"/>
      <top/>
      <bottom/>
    </border>
    <border>
      <left style="double"/>
      <right style="hair"/>
      <top style="hair"/>
      <bottom style="hair"/>
    </border>
    <border>
      <left/>
      <right/>
      <top style="hair"/>
      <bottom style="hair"/>
    </border>
    <border>
      <left style="double"/>
      <right style="hair"/>
      <top/>
      <bottom style="hair"/>
    </border>
    <border>
      <left/>
      <right/>
      <top/>
      <bottom style="hair"/>
    </border>
    <border>
      <left style="hair"/>
      <right style="thin"/>
      <top style="hair"/>
      <bottom/>
    </border>
    <border>
      <left/>
      <right style="medium"/>
      <top style="hair"/>
      <bottom/>
    </border>
    <border>
      <left style="hair"/>
      <right style="thin"/>
      <top style="hair"/>
      <bottom style="medium"/>
    </border>
    <border>
      <left/>
      <right style="medium"/>
      <top style="hair"/>
      <bottom style="medium"/>
    </border>
    <border>
      <left style="double"/>
      <right style="hair"/>
      <top style="hair"/>
      <bottom style="medium"/>
    </border>
    <border>
      <left/>
      <right style="hair"/>
      <top/>
      <bottom/>
    </border>
    <border>
      <left style="hair"/>
      <right style="hair"/>
      <top/>
      <bottom/>
    </border>
    <border>
      <left style="double"/>
      <right style="hair"/>
      <top style="hair"/>
      <bottom/>
    </border>
    <border>
      <left style="medium"/>
      <right style="thin"/>
      <top style="hair"/>
      <bottom style="medium"/>
    </border>
    <border>
      <left style="medium"/>
      <right style="thin"/>
      <top/>
      <bottom style="hair"/>
    </border>
    <border>
      <left style="thin"/>
      <right style="double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/>
      <right style="thin"/>
      <top style="hair"/>
      <bottom style="hair"/>
    </border>
    <border>
      <left style="thin"/>
      <right style="double"/>
      <top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double"/>
      <right style="hair"/>
      <top/>
      <bottom style="medium"/>
    </border>
    <border>
      <left style="thin"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thin"/>
      <top style="hair"/>
      <bottom style="medium"/>
    </border>
    <border>
      <left style="hair"/>
      <right/>
      <top/>
      <bottom/>
    </border>
    <border>
      <left style="hair"/>
      <right style="thin"/>
      <top/>
      <bottom/>
    </border>
    <border>
      <left style="thin"/>
      <right style="medium"/>
      <top style="medium"/>
      <bottom style="thin"/>
    </border>
    <border>
      <left/>
      <right/>
      <top style="hair"/>
      <bottom style="medium"/>
    </border>
    <border>
      <left style="medium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424"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18" fillId="24" borderId="0" xfId="0" applyFont="1" applyFill="1" applyAlignment="1">
      <alignment horizontal="center"/>
    </xf>
    <xf numFmtId="0" fontId="19" fillId="24" borderId="0" xfId="0" applyFont="1" applyFill="1" applyAlignment="1">
      <alignment/>
    </xf>
    <xf numFmtId="0" fontId="19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18" fillId="24" borderId="0" xfId="0" applyFont="1" applyFill="1" applyAlignment="1">
      <alignment horizontal="centerContinuous"/>
    </xf>
    <xf numFmtId="0" fontId="21" fillId="24" borderId="0" xfId="0" applyFont="1" applyFill="1" applyAlignment="1">
      <alignment horizontal="center"/>
    </xf>
    <xf numFmtId="0" fontId="22" fillId="24" borderId="0" xfId="0" applyFont="1" applyFill="1" applyAlignment="1">
      <alignment horizontal="left"/>
    </xf>
    <xf numFmtId="0" fontId="22" fillId="24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3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23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24" borderId="11" xfId="0" applyFont="1" applyFill="1" applyBorder="1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/>
      <protection locked="0"/>
    </xf>
    <xf numFmtId="0" fontId="25" fillId="24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horizontal="center"/>
    </xf>
    <xf numFmtId="0" fontId="28" fillId="24" borderId="0" xfId="0" applyFont="1" applyFill="1" applyBorder="1" applyAlignment="1">
      <alignment/>
    </xf>
    <xf numFmtId="0" fontId="21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22" fillId="24" borderId="0" xfId="0" applyFont="1" applyFill="1" applyBorder="1" applyAlignment="1">
      <alignment horizontal="left"/>
    </xf>
    <xf numFmtId="0" fontId="31" fillId="24" borderId="0" xfId="0" applyFont="1" applyFill="1" applyAlignment="1">
      <alignment horizontal="left"/>
    </xf>
    <xf numFmtId="0" fontId="32" fillId="24" borderId="0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left"/>
    </xf>
    <xf numFmtId="0" fontId="33" fillId="24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24" borderId="0" xfId="0" applyFont="1" applyFill="1" applyBorder="1" applyAlignment="1">
      <alignment/>
    </xf>
    <xf numFmtId="0" fontId="35" fillId="24" borderId="12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35" fillId="24" borderId="17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0" fontId="35" fillId="24" borderId="18" xfId="0" applyFont="1" applyFill="1" applyBorder="1" applyAlignment="1">
      <alignment horizontal="center"/>
    </xf>
    <xf numFmtId="0" fontId="20" fillId="24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35" fillId="24" borderId="23" xfId="0" applyFont="1" applyFill="1" applyBorder="1" applyAlignment="1">
      <alignment horizontal="center"/>
    </xf>
    <xf numFmtId="0" fontId="20" fillId="24" borderId="20" xfId="0" applyFont="1" applyFill="1" applyBorder="1" applyAlignment="1">
      <alignment horizontal="center"/>
    </xf>
    <xf numFmtId="0" fontId="20" fillId="24" borderId="21" xfId="0" applyFont="1" applyFill="1" applyBorder="1" applyAlignment="1">
      <alignment horizontal="center"/>
    </xf>
    <xf numFmtId="0" fontId="20" fillId="24" borderId="22" xfId="0" applyFont="1" applyFill="1" applyBorder="1" applyAlignment="1">
      <alignment horizontal="center"/>
    </xf>
    <xf numFmtId="0" fontId="35" fillId="24" borderId="24" xfId="0" applyFont="1" applyFill="1" applyBorder="1" applyAlignment="1">
      <alignment horizontal="center"/>
    </xf>
    <xf numFmtId="0" fontId="35" fillId="24" borderId="25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35" fillId="24" borderId="29" xfId="0" applyFont="1" applyFill="1" applyBorder="1" applyAlignment="1">
      <alignment horizontal="center"/>
    </xf>
    <xf numFmtId="0" fontId="20" fillId="24" borderId="26" xfId="0" applyFont="1" applyFill="1" applyBorder="1" applyAlignment="1">
      <alignment horizontal="center"/>
    </xf>
    <xf numFmtId="0" fontId="20" fillId="24" borderId="27" xfId="0" applyFont="1" applyFill="1" applyBorder="1" applyAlignment="1">
      <alignment horizontal="center"/>
    </xf>
    <xf numFmtId="0" fontId="20" fillId="24" borderId="28" xfId="0" applyFont="1" applyFill="1" applyBorder="1" applyAlignment="1">
      <alignment horizontal="center"/>
    </xf>
    <xf numFmtId="0" fontId="35" fillId="24" borderId="30" xfId="0" applyFont="1" applyFill="1" applyBorder="1" applyAlignment="1">
      <alignment horizontal="center"/>
    </xf>
    <xf numFmtId="0" fontId="20" fillId="0" borderId="0" xfId="0" applyFont="1" applyFill="1" applyBorder="1" applyAlignment="1" applyProtection="1">
      <alignment/>
      <protection locked="0"/>
    </xf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35" fillId="24" borderId="33" xfId="0" applyFont="1" applyFill="1" applyBorder="1" applyAlignment="1">
      <alignment horizontal="center"/>
    </xf>
    <xf numFmtId="0" fontId="20" fillId="24" borderId="34" xfId="0" applyFont="1" applyFill="1" applyBorder="1" applyAlignment="1">
      <alignment horizontal="center"/>
    </xf>
    <xf numFmtId="0" fontId="35" fillId="24" borderId="35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20" fillId="24" borderId="36" xfId="0" applyFont="1" applyFill="1" applyBorder="1" applyAlignment="1">
      <alignment horizontal="center"/>
    </xf>
    <xf numFmtId="0" fontId="20" fillId="24" borderId="38" xfId="0" applyFont="1" applyFill="1" applyBorder="1" applyAlignment="1">
      <alignment horizontal="center"/>
    </xf>
    <xf numFmtId="0" fontId="20" fillId="24" borderId="32" xfId="0" applyFont="1" applyFill="1" applyBorder="1" applyAlignment="1">
      <alignment horizontal="center"/>
    </xf>
    <xf numFmtId="0" fontId="20" fillId="24" borderId="39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35" fillId="24" borderId="41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0" fontId="35" fillId="24" borderId="43" xfId="0" applyFont="1" applyFill="1" applyBorder="1" applyAlignment="1">
      <alignment horizontal="center"/>
    </xf>
    <xf numFmtId="0" fontId="20" fillId="24" borderId="44" xfId="0" applyFont="1" applyFill="1" applyBorder="1" applyAlignment="1">
      <alignment horizontal="center"/>
    </xf>
    <xf numFmtId="0" fontId="20" fillId="24" borderId="42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5" fillId="0" borderId="35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0" fontId="35" fillId="0" borderId="23" xfId="0" applyFont="1" applyFill="1" applyBorder="1" applyAlignment="1">
      <alignment horizontal="center"/>
    </xf>
    <xf numFmtId="0" fontId="20" fillId="24" borderId="47" xfId="0" applyFont="1" applyFill="1" applyBorder="1" applyAlignment="1">
      <alignment horizontal="center"/>
    </xf>
    <xf numFmtId="0" fontId="20" fillId="24" borderId="40" xfId="0" applyFont="1" applyFill="1" applyBorder="1" applyAlignment="1">
      <alignment horizontal="center"/>
    </xf>
    <xf numFmtId="0" fontId="20" fillId="0" borderId="48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35" fillId="0" borderId="29" xfId="0" applyFont="1" applyFill="1" applyBorder="1" applyAlignment="1">
      <alignment horizontal="center"/>
    </xf>
    <xf numFmtId="0" fontId="20" fillId="24" borderId="49" xfId="0" applyFont="1" applyFill="1" applyBorder="1" applyAlignment="1">
      <alignment horizontal="center"/>
    </xf>
    <xf numFmtId="0" fontId="35" fillId="24" borderId="50" xfId="0" applyFont="1" applyFill="1" applyBorder="1" applyAlignment="1">
      <alignment horizontal="center"/>
    </xf>
    <xf numFmtId="0" fontId="20" fillId="24" borderId="31" xfId="0" applyFont="1" applyFill="1" applyBorder="1" applyAlignment="1">
      <alignment horizontal="center"/>
    </xf>
    <xf numFmtId="0" fontId="20" fillId="24" borderId="51" xfId="0" applyFont="1" applyFill="1" applyBorder="1" applyAlignment="1">
      <alignment horizontal="center"/>
    </xf>
    <xf numFmtId="0" fontId="20" fillId="24" borderId="52" xfId="0" applyFont="1" applyFill="1" applyBorder="1" applyAlignment="1">
      <alignment horizontal="center"/>
    </xf>
    <xf numFmtId="0" fontId="35" fillId="24" borderId="53" xfId="0" applyFont="1" applyFill="1" applyBorder="1" applyAlignment="1">
      <alignment horizontal="center"/>
    </xf>
    <xf numFmtId="0" fontId="20" fillId="24" borderId="54" xfId="0" applyFont="1" applyFill="1" applyBorder="1" applyAlignment="1">
      <alignment horizontal="center"/>
    </xf>
    <xf numFmtId="0" fontId="20" fillId="24" borderId="48" xfId="0" applyFont="1" applyFill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24" borderId="0" xfId="0" applyFont="1" applyFill="1" applyBorder="1" applyAlignment="1">
      <alignment horizontal="left" wrapText="1"/>
    </xf>
    <xf numFmtId="0" fontId="35" fillId="24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20" fillId="24" borderId="55" xfId="0" applyFont="1" applyFill="1" applyBorder="1" applyAlignment="1">
      <alignment horizontal="center"/>
    </xf>
    <xf numFmtId="0" fontId="20" fillId="24" borderId="56" xfId="0" applyFont="1" applyFill="1" applyBorder="1" applyAlignment="1">
      <alignment horizontal="left" wrapText="1"/>
    </xf>
    <xf numFmtId="0" fontId="35" fillId="24" borderId="56" xfId="0" applyFont="1" applyFill="1" applyBorder="1" applyAlignment="1">
      <alignment horizontal="center"/>
    </xf>
    <xf numFmtId="0" fontId="20" fillId="0" borderId="56" xfId="0" applyFont="1" applyFill="1" applyBorder="1" applyAlignment="1">
      <alignment horizontal="center"/>
    </xf>
    <xf numFmtId="0" fontId="20" fillId="24" borderId="56" xfId="0" applyFont="1" applyFill="1" applyBorder="1" applyAlignment="1">
      <alignment horizontal="center"/>
    </xf>
    <xf numFmtId="0" fontId="39" fillId="24" borderId="0" xfId="0" applyFont="1" applyFill="1" applyBorder="1" applyAlignment="1">
      <alignment horizontal="left"/>
    </xf>
    <xf numFmtId="0" fontId="39" fillId="24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24" borderId="0" xfId="0" applyFont="1" applyFill="1" applyBorder="1" applyAlignment="1">
      <alignment horizontal="center"/>
    </xf>
    <xf numFmtId="0" fontId="20" fillId="24" borderId="57" xfId="0" applyFont="1" applyFill="1" applyBorder="1" applyAlignment="1">
      <alignment horizontal="center"/>
    </xf>
    <xf numFmtId="0" fontId="35" fillId="24" borderId="58" xfId="0" applyFont="1" applyFill="1" applyBorder="1" applyAlignment="1">
      <alignment horizontal="left"/>
    </xf>
    <xf numFmtId="0" fontId="20" fillId="0" borderId="58" xfId="0" applyFont="1" applyFill="1" applyBorder="1" applyAlignment="1">
      <alignment/>
    </xf>
    <xf numFmtId="0" fontId="20" fillId="24" borderId="58" xfId="0" applyFont="1" applyFill="1" applyBorder="1" applyAlignment="1">
      <alignment/>
    </xf>
    <xf numFmtId="0" fontId="20" fillId="24" borderId="59" xfId="0" applyFont="1" applyFill="1" applyBorder="1" applyAlignment="1">
      <alignment/>
    </xf>
    <xf numFmtId="0" fontId="35" fillId="24" borderId="60" xfId="0" applyFont="1" applyFill="1" applyBorder="1" applyAlignment="1">
      <alignment horizontal="center"/>
    </xf>
    <xf numFmtId="0" fontId="35" fillId="24" borderId="61" xfId="0" applyFont="1" applyFill="1" applyBorder="1" applyAlignment="1">
      <alignment horizontal="center"/>
    </xf>
    <xf numFmtId="0" fontId="35" fillId="24" borderId="62" xfId="0" applyFont="1" applyFill="1" applyBorder="1" applyAlignment="1">
      <alignment horizontal="center"/>
    </xf>
    <xf numFmtId="0" fontId="35" fillId="24" borderId="63" xfId="0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0" borderId="65" xfId="0" applyFont="1" applyFill="1" applyBorder="1" applyAlignment="1">
      <alignment horizontal="center"/>
    </xf>
    <xf numFmtId="0" fontId="35" fillId="24" borderId="66" xfId="0" applyFont="1" applyFill="1" applyBorder="1" applyAlignment="1">
      <alignment horizontal="center"/>
    </xf>
    <xf numFmtId="0" fontId="35" fillId="24" borderId="67" xfId="0" applyFont="1" applyFill="1" applyBorder="1" applyAlignment="1">
      <alignment horizontal="center"/>
    </xf>
    <xf numFmtId="0" fontId="20" fillId="0" borderId="68" xfId="0" applyFont="1" applyFill="1" applyBorder="1" applyAlignment="1">
      <alignment horizontal="center"/>
    </xf>
    <xf numFmtId="0" fontId="35" fillId="24" borderId="69" xfId="0" applyFont="1" applyFill="1" applyBorder="1" applyAlignment="1">
      <alignment horizontal="center"/>
    </xf>
    <xf numFmtId="0" fontId="20" fillId="24" borderId="68" xfId="0" applyFont="1" applyFill="1" applyBorder="1" applyAlignment="1">
      <alignment horizontal="center"/>
    </xf>
    <xf numFmtId="0" fontId="20" fillId="24" borderId="65" xfId="0" applyFont="1" applyFill="1" applyBorder="1" applyAlignment="1">
      <alignment horizontal="center"/>
    </xf>
    <xf numFmtId="0" fontId="35" fillId="24" borderId="70" xfId="0" applyFont="1" applyFill="1" applyBorder="1" applyAlignment="1">
      <alignment horizontal="center"/>
    </xf>
    <xf numFmtId="0" fontId="20" fillId="0" borderId="51" xfId="0" applyFont="1" applyFill="1" applyBorder="1" applyAlignment="1">
      <alignment horizontal="center"/>
    </xf>
    <xf numFmtId="0" fontId="20" fillId="24" borderId="62" xfId="0" applyFont="1" applyFill="1" applyBorder="1" applyAlignment="1">
      <alignment horizontal="left" wrapText="1"/>
    </xf>
    <xf numFmtId="0" fontId="20" fillId="24" borderId="71" xfId="0" applyFont="1" applyFill="1" applyBorder="1" applyAlignment="1">
      <alignment horizontal="left" wrapText="1"/>
    </xf>
    <xf numFmtId="0" fontId="20" fillId="0" borderId="72" xfId="0" applyFont="1" applyFill="1" applyBorder="1" applyAlignment="1">
      <alignment horizontal="left" wrapText="1"/>
    </xf>
    <xf numFmtId="0" fontId="38" fillId="24" borderId="73" xfId="0" applyFont="1" applyFill="1" applyBorder="1" applyAlignment="1">
      <alignment horizontal="center"/>
    </xf>
    <xf numFmtId="0" fontId="20" fillId="24" borderId="74" xfId="0" applyFont="1" applyFill="1" applyBorder="1" applyAlignment="1">
      <alignment horizontal="center"/>
    </xf>
    <xf numFmtId="0" fontId="41" fillId="24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24" borderId="0" xfId="0" applyFont="1" applyFill="1" applyAlignment="1">
      <alignment/>
    </xf>
    <xf numFmtId="0" fontId="42" fillId="24" borderId="0" xfId="0" applyFont="1" applyFill="1" applyAlignment="1">
      <alignment/>
    </xf>
    <xf numFmtId="0" fontId="42" fillId="24" borderId="0" xfId="0" applyFont="1" applyFill="1" applyAlignment="1">
      <alignment horizontal="center"/>
    </xf>
    <xf numFmtId="0" fontId="41" fillId="24" borderId="0" xfId="0" applyFont="1" applyFill="1" applyAlignment="1">
      <alignment/>
    </xf>
    <xf numFmtId="0" fontId="42" fillId="24" borderId="0" xfId="0" applyFont="1" applyFill="1" applyBorder="1" applyAlignment="1">
      <alignment/>
    </xf>
    <xf numFmtId="0" fontId="20" fillId="24" borderId="74" xfId="0" applyFont="1" applyFill="1" applyBorder="1" applyAlignment="1">
      <alignment horizontal="center"/>
    </xf>
    <xf numFmtId="0" fontId="35" fillId="24" borderId="74" xfId="0" applyFont="1" applyFill="1" applyBorder="1" applyAlignment="1">
      <alignment horizontal="center"/>
    </xf>
    <xf numFmtId="0" fontId="35" fillId="0" borderId="30" xfId="0" applyFont="1" applyFill="1" applyBorder="1" applyAlignment="1">
      <alignment horizontal="center"/>
    </xf>
    <xf numFmtId="0" fontId="35" fillId="24" borderId="74" xfId="0" applyFont="1" applyFill="1" applyBorder="1" applyAlignment="1">
      <alignment horizontal="center"/>
    </xf>
    <xf numFmtId="0" fontId="36" fillId="0" borderId="56" xfId="0" applyFont="1" applyFill="1" applyBorder="1" applyAlignment="1" applyProtection="1">
      <alignment/>
      <protection locked="0"/>
    </xf>
    <xf numFmtId="0" fontId="44" fillId="0" borderId="62" xfId="0" applyFont="1" applyFill="1" applyBorder="1" applyAlignment="1">
      <alignment horizontal="left" wrapText="1"/>
    </xf>
    <xf numFmtId="0" fontId="44" fillId="0" borderId="66" xfId="0" applyFont="1" applyFill="1" applyBorder="1" applyAlignment="1">
      <alignment horizontal="left" wrapText="1"/>
    </xf>
    <xf numFmtId="0" fontId="44" fillId="0" borderId="71" xfId="0" applyFont="1" applyFill="1" applyBorder="1" applyAlignment="1">
      <alignment horizontal="left" wrapText="1"/>
    </xf>
    <xf numFmtId="0" fontId="20" fillId="0" borderId="54" xfId="0" applyFont="1" applyFill="1" applyBorder="1" applyAlignment="1">
      <alignment horizontal="center"/>
    </xf>
    <xf numFmtId="0" fontId="45" fillId="24" borderId="38" xfId="0" applyFont="1" applyFill="1" applyBorder="1" applyAlignment="1">
      <alignment horizontal="center"/>
    </xf>
    <xf numFmtId="0" fontId="45" fillId="24" borderId="32" xfId="0" applyFont="1" applyFill="1" applyBorder="1" applyAlignment="1">
      <alignment horizontal="center"/>
    </xf>
    <xf numFmtId="0" fontId="45" fillId="24" borderId="39" xfId="0" applyFont="1" applyFill="1" applyBorder="1" applyAlignment="1">
      <alignment horizontal="center"/>
    </xf>
    <xf numFmtId="0" fontId="45" fillId="24" borderId="68" xfId="0" applyFont="1" applyFill="1" applyBorder="1" applyAlignment="1">
      <alignment horizontal="center"/>
    </xf>
    <xf numFmtId="0" fontId="45" fillId="24" borderId="64" xfId="0" applyFont="1" applyFill="1" applyBorder="1" applyAlignment="1">
      <alignment horizontal="center"/>
    </xf>
    <xf numFmtId="0" fontId="45" fillId="24" borderId="56" xfId="0" applyFont="1" applyFill="1" applyBorder="1" applyAlignment="1">
      <alignment horizontal="center"/>
    </xf>
    <xf numFmtId="0" fontId="46" fillId="24" borderId="29" xfId="0" applyFont="1" applyFill="1" applyBorder="1" applyAlignment="1">
      <alignment horizontal="center"/>
    </xf>
    <xf numFmtId="0" fontId="46" fillId="24" borderId="30" xfId="0" applyFont="1" applyFill="1" applyBorder="1" applyAlignment="1">
      <alignment horizontal="center"/>
    </xf>
    <xf numFmtId="0" fontId="46" fillId="24" borderId="53" xfId="0" applyFont="1" applyFill="1" applyBorder="1" applyAlignment="1">
      <alignment horizontal="center"/>
    </xf>
    <xf numFmtId="0" fontId="44" fillId="24" borderId="62" xfId="0" applyFont="1" applyFill="1" applyBorder="1" applyAlignment="1">
      <alignment horizontal="left" wrapText="1"/>
    </xf>
    <xf numFmtId="0" fontId="44" fillId="24" borderId="72" xfId="0" applyFont="1" applyFill="1" applyBorder="1" applyAlignment="1">
      <alignment horizontal="left" wrapText="1"/>
    </xf>
    <xf numFmtId="0" fontId="44" fillId="24" borderId="66" xfId="0" applyFont="1" applyFill="1" applyBorder="1" applyAlignment="1">
      <alignment horizontal="left" wrapText="1"/>
    </xf>
    <xf numFmtId="0" fontId="44" fillId="24" borderId="75" xfId="0" applyFont="1" applyFill="1" applyBorder="1" applyAlignment="1">
      <alignment horizontal="left" wrapText="1"/>
    </xf>
    <xf numFmtId="0" fontId="44" fillId="24" borderId="60" xfId="0" applyFont="1" applyFill="1" applyBorder="1" applyAlignment="1">
      <alignment horizontal="left" wrapText="1"/>
    </xf>
    <xf numFmtId="0" fontId="20" fillId="24" borderId="70" xfId="0" applyFont="1" applyFill="1" applyBorder="1" applyAlignment="1">
      <alignment/>
    </xf>
    <xf numFmtId="0" fontId="44" fillId="24" borderId="60" xfId="0" applyFont="1" applyFill="1" applyBorder="1" applyAlignment="1">
      <alignment/>
    </xf>
    <xf numFmtId="0" fontId="47" fillId="24" borderId="0" xfId="0" applyFont="1" applyFill="1" applyBorder="1" applyAlignment="1">
      <alignment horizontal="center"/>
    </xf>
    <xf numFmtId="0" fontId="20" fillId="0" borderId="76" xfId="0" applyFont="1" applyFill="1" applyBorder="1" applyAlignment="1">
      <alignment horizontal="center"/>
    </xf>
    <xf numFmtId="0" fontId="20" fillId="0" borderId="77" xfId="0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41" fillId="24" borderId="0" xfId="0" applyFont="1" applyFill="1" applyAlignment="1">
      <alignment horizontal="left"/>
    </xf>
    <xf numFmtId="0" fontId="20" fillId="24" borderId="74" xfId="0" applyFont="1" applyFill="1" applyBorder="1" applyAlignment="1">
      <alignment horizontal="left" wrapText="1"/>
    </xf>
    <xf numFmtId="0" fontId="20" fillId="0" borderId="74" xfId="0" applyFont="1" applyFill="1" applyBorder="1" applyAlignment="1">
      <alignment horizontal="center"/>
    </xf>
    <xf numFmtId="0" fontId="51" fillId="24" borderId="78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37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24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52" fillId="24" borderId="0" xfId="0" applyFont="1" applyFill="1" applyBorder="1" applyAlignment="1">
      <alignment/>
    </xf>
    <xf numFmtId="0" fontId="54" fillId="24" borderId="0" xfId="0" applyFont="1" applyFill="1" applyBorder="1" applyAlignment="1">
      <alignment wrapText="1"/>
    </xf>
    <xf numFmtId="0" fontId="52" fillId="24" borderId="0" xfId="0" applyFont="1" applyFill="1" applyBorder="1" applyAlignment="1">
      <alignment horizontal="left"/>
    </xf>
    <xf numFmtId="0" fontId="53" fillId="24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3" fontId="35" fillId="24" borderId="0" xfId="0" applyNumberFormat="1" applyFont="1" applyFill="1" applyBorder="1" applyAlignment="1">
      <alignment horizontal="center" vertical="center" wrapText="1"/>
    </xf>
    <xf numFmtId="0" fontId="35" fillId="24" borderId="39" xfId="0" applyFont="1" applyFill="1" applyBorder="1" applyAlignment="1">
      <alignment horizontal="center"/>
    </xf>
    <xf numFmtId="0" fontId="35" fillId="24" borderId="79" xfId="0" applyFont="1" applyFill="1" applyBorder="1" applyAlignment="1">
      <alignment horizontal="center"/>
    </xf>
    <xf numFmtId="0" fontId="35" fillId="24" borderId="37" xfId="0" applyFont="1" applyFill="1" applyBorder="1" applyAlignment="1">
      <alignment horizontal="center"/>
    </xf>
    <xf numFmtId="0" fontId="35" fillId="24" borderId="80" xfId="0" applyFont="1" applyFill="1" applyBorder="1" applyAlignment="1">
      <alignment horizontal="center"/>
    </xf>
    <xf numFmtId="0" fontId="51" fillId="24" borderId="81" xfId="0" applyFont="1" applyFill="1" applyBorder="1" applyAlignment="1">
      <alignment horizontal="center"/>
    </xf>
    <xf numFmtId="0" fontId="53" fillId="24" borderId="82" xfId="0" applyFont="1" applyFill="1" applyBorder="1" applyAlignment="1">
      <alignment horizontal="center"/>
    </xf>
    <xf numFmtId="0" fontId="53" fillId="24" borderId="83" xfId="0" applyFont="1" applyFill="1" applyBorder="1" applyAlignment="1">
      <alignment horizontal="center"/>
    </xf>
    <xf numFmtId="0" fontId="41" fillId="7" borderId="84" xfId="0" applyFont="1" applyFill="1" applyBorder="1" applyAlignment="1">
      <alignment horizontal="center"/>
    </xf>
    <xf numFmtId="0" fontId="41" fillId="7" borderId="85" xfId="0" applyFont="1" applyFill="1" applyBorder="1" applyAlignment="1">
      <alignment horizontal="center"/>
    </xf>
    <xf numFmtId="0" fontId="41" fillId="7" borderId="86" xfId="0" applyFont="1" applyFill="1" applyBorder="1" applyAlignment="1">
      <alignment horizontal="center"/>
    </xf>
    <xf numFmtId="0" fontId="41" fillId="7" borderId="87" xfId="0" applyFont="1" applyFill="1" applyBorder="1" applyAlignment="1">
      <alignment horizontal="center"/>
    </xf>
    <xf numFmtId="0" fontId="41" fillId="7" borderId="88" xfId="0" applyFont="1" applyFill="1" applyBorder="1" applyAlignment="1">
      <alignment horizontal="center"/>
    </xf>
    <xf numFmtId="0" fontId="41" fillId="7" borderId="89" xfId="0" applyFont="1" applyFill="1" applyBorder="1" applyAlignment="1">
      <alignment horizontal="center"/>
    </xf>
    <xf numFmtId="0" fontId="41" fillId="7" borderId="90" xfId="0" applyFont="1" applyFill="1" applyBorder="1" applyAlignment="1">
      <alignment horizontal="center"/>
    </xf>
    <xf numFmtId="0" fontId="41" fillId="7" borderId="11" xfId="0" applyFont="1" applyFill="1" applyBorder="1" applyAlignment="1">
      <alignment horizontal="center"/>
    </xf>
    <xf numFmtId="0" fontId="41" fillId="24" borderId="91" xfId="0" applyFont="1" applyFill="1" applyBorder="1" applyAlignment="1">
      <alignment horizontal="center"/>
    </xf>
    <xf numFmtId="0" fontId="41" fillId="24" borderId="92" xfId="0" applyFont="1" applyFill="1" applyBorder="1" applyAlignment="1">
      <alignment horizontal="center"/>
    </xf>
    <xf numFmtId="0" fontId="41" fillId="24" borderId="93" xfId="0" applyFont="1" applyFill="1" applyBorder="1" applyAlignment="1">
      <alignment horizontal="center"/>
    </xf>
    <xf numFmtId="0" fontId="41" fillId="24" borderId="78" xfId="0" applyFont="1" applyFill="1" applyBorder="1" applyAlignment="1">
      <alignment horizontal="center"/>
    </xf>
    <xf numFmtId="0" fontId="42" fillId="0" borderId="92" xfId="0" applyFont="1" applyFill="1" applyBorder="1" applyAlignment="1">
      <alignment horizontal="center" wrapText="1"/>
    </xf>
    <xf numFmtId="0" fontId="42" fillId="0" borderId="93" xfId="0" applyFont="1" applyFill="1" applyBorder="1" applyAlignment="1">
      <alignment horizontal="center" wrapText="1"/>
    </xf>
    <xf numFmtId="0" fontId="42" fillId="0" borderId="93" xfId="0" applyFont="1" applyFill="1" applyBorder="1" applyAlignment="1">
      <alignment horizontal="center"/>
    </xf>
    <xf numFmtId="0" fontId="41" fillId="24" borderId="78" xfId="0" applyFont="1" applyFill="1" applyBorder="1" applyAlignment="1">
      <alignment horizontal="center" wrapText="1"/>
    </xf>
    <xf numFmtId="0" fontId="42" fillId="24" borderId="92" xfId="0" applyFont="1" applyFill="1" applyBorder="1" applyAlignment="1">
      <alignment horizontal="center" wrapText="1"/>
    </xf>
    <xf numFmtId="0" fontId="42" fillId="24" borderId="93" xfId="0" applyFont="1" applyFill="1" applyBorder="1" applyAlignment="1">
      <alignment horizontal="center" wrapText="1"/>
    </xf>
    <xf numFmtId="0" fontId="42" fillId="24" borderId="93" xfId="0" applyFont="1" applyFill="1" applyBorder="1" applyAlignment="1">
      <alignment horizontal="center"/>
    </xf>
    <xf numFmtId="0" fontId="41" fillId="24" borderId="94" xfId="0" applyFont="1" applyFill="1" applyBorder="1" applyAlignment="1">
      <alignment horizontal="center"/>
    </xf>
    <xf numFmtId="0" fontId="41" fillId="24" borderId="95" xfId="0" applyFont="1" applyFill="1" applyBorder="1" applyAlignment="1">
      <alignment horizontal="center"/>
    </xf>
    <xf numFmtId="0" fontId="41" fillId="24" borderId="96" xfId="0" applyFont="1" applyFill="1" applyBorder="1" applyAlignment="1">
      <alignment horizontal="center"/>
    </xf>
    <xf numFmtId="0" fontId="41" fillId="24" borderId="97" xfId="0" applyFont="1" applyFill="1" applyBorder="1" applyAlignment="1">
      <alignment horizontal="center"/>
    </xf>
    <xf numFmtId="0" fontId="42" fillId="0" borderId="95" xfId="0" applyFont="1" applyFill="1" applyBorder="1" applyAlignment="1">
      <alignment horizontal="center" wrapText="1"/>
    </xf>
    <xf numFmtId="0" fontId="42" fillId="0" borderId="96" xfId="0" applyFont="1" applyFill="1" applyBorder="1" applyAlignment="1">
      <alignment horizontal="center" wrapText="1"/>
    </xf>
    <xf numFmtId="0" fontId="42" fillId="0" borderId="96" xfId="0" applyFont="1" applyFill="1" applyBorder="1" applyAlignment="1">
      <alignment horizontal="center"/>
    </xf>
    <xf numFmtId="0" fontId="41" fillId="24" borderId="97" xfId="0" applyFont="1" applyFill="1" applyBorder="1" applyAlignment="1">
      <alignment horizontal="center" wrapText="1"/>
    </xf>
    <xf numFmtId="0" fontId="42" fillId="24" borderId="95" xfId="0" applyFont="1" applyFill="1" applyBorder="1" applyAlignment="1">
      <alignment horizontal="center" wrapText="1"/>
    </xf>
    <xf numFmtId="0" fontId="42" fillId="24" borderId="96" xfId="0" applyFont="1" applyFill="1" applyBorder="1" applyAlignment="1">
      <alignment horizontal="center" wrapText="1"/>
    </xf>
    <xf numFmtId="0" fontId="42" fillId="24" borderId="96" xfId="0" applyFont="1" applyFill="1" applyBorder="1" applyAlignment="1">
      <alignment horizontal="center"/>
    </xf>
    <xf numFmtId="0" fontId="41" fillId="24" borderId="98" xfId="0" applyFont="1" applyFill="1" applyBorder="1" applyAlignment="1">
      <alignment horizontal="center"/>
    </xf>
    <xf numFmtId="0" fontId="41" fillId="24" borderId="82" xfId="0" applyFont="1" applyFill="1" applyBorder="1" applyAlignment="1">
      <alignment horizontal="center"/>
    </xf>
    <xf numFmtId="0" fontId="41" fillId="24" borderId="83" xfId="0" applyFont="1" applyFill="1" applyBorder="1" applyAlignment="1">
      <alignment horizontal="center"/>
    </xf>
    <xf numFmtId="0" fontId="41" fillId="24" borderId="99" xfId="0" applyFont="1" applyFill="1" applyBorder="1" applyAlignment="1">
      <alignment horizontal="center"/>
    </xf>
    <xf numFmtId="0" fontId="42" fillId="0" borderId="82" xfId="0" applyFont="1" applyFill="1" applyBorder="1" applyAlignment="1">
      <alignment horizontal="center" wrapText="1"/>
    </xf>
    <xf numFmtId="0" fontId="42" fillId="0" borderId="83" xfId="0" applyFont="1" applyFill="1" applyBorder="1" applyAlignment="1">
      <alignment horizontal="center" wrapText="1"/>
    </xf>
    <xf numFmtId="0" fontId="42" fillId="0" borderId="83" xfId="0" applyFont="1" applyFill="1" applyBorder="1" applyAlignment="1">
      <alignment horizontal="center"/>
    </xf>
    <xf numFmtId="0" fontId="41" fillId="24" borderId="99" xfId="0" applyFont="1" applyFill="1" applyBorder="1" applyAlignment="1">
      <alignment horizontal="center" wrapText="1"/>
    </xf>
    <xf numFmtId="0" fontId="42" fillId="24" borderId="82" xfId="0" applyFont="1" applyFill="1" applyBorder="1" applyAlignment="1">
      <alignment horizontal="center" wrapText="1"/>
    </xf>
    <xf numFmtId="0" fontId="42" fillId="24" borderId="83" xfId="0" applyFont="1" applyFill="1" applyBorder="1" applyAlignment="1">
      <alignment horizontal="center" wrapText="1"/>
    </xf>
    <xf numFmtId="0" fontId="42" fillId="24" borderId="83" xfId="0" applyFont="1" applyFill="1" applyBorder="1" applyAlignment="1">
      <alignment horizontal="center"/>
    </xf>
    <xf numFmtId="0" fontId="42" fillId="24" borderId="0" xfId="0" applyFont="1" applyFill="1" applyBorder="1" applyAlignment="1">
      <alignment horizontal="center"/>
    </xf>
    <xf numFmtId="0" fontId="41" fillId="24" borderId="0" xfId="0" applyFont="1" applyFill="1" applyBorder="1" applyAlignment="1">
      <alignment/>
    </xf>
    <xf numFmtId="0" fontId="42" fillId="0" borderId="0" xfId="0" applyFont="1" applyFill="1" applyBorder="1" applyAlignment="1" applyProtection="1">
      <alignment/>
      <protection locked="0"/>
    </xf>
    <xf numFmtId="0" fontId="42" fillId="0" borderId="73" xfId="0" applyFont="1" applyFill="1" applyBorder="1" applyAlignment="1" applyProtection="1">
      <alignment/>
      <protection locked="0"/>
    </xf>
    <xf numFmtId="0" fontId="41" fillId="24" borderId="0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56" fillId="24" borderId="0" xfId="0" applyFont="1" applyFill="1" applyBorder="1" applyAlignment="1">
      <alignment horizontal="center"/>
    </xf>
    <xf numFmtId="0" fontId="57" fillId="24" borderId="0" xfId="0" applyFont="1" applyFill="1" applyBorder="1" applyAlignment="1">
      <alignment/>
    </xf>
    <xf numFmtId="0" fontId="56" fillId="0" borderId="0" xfId="0" applyFont="1" applyFill="1" applyBorder="1" applyAlignment="1" applyProtection="1">
      <alignment/>
      <protection locked="0"/>
    </xf>
    <xf numFmtId="0" fontId="56" fillId="0" borderId="56" xfId="0" applyFont="1" applyFill="1" applyBorder="1" applyAlignment="1" applyProtection="1">
      <alignment/>
      <protection locked="0"/>
    </xf>
    <xf numFmtId="0" fontId="52" fillId="0" borderId="100" xfId="0" applyFont="1" applyFill="1" applyBorder="1" applyAlignment="1">
      <alignment horizontal="left" vertical="center" wrapText="1"/>
    </xf>
    <xf numFmtId="0" fontId="52" fillId="0" borderId="101" xfId="0" applyFont="1" applyFill="1" applyBorder="1" applyAlignment="1">
      <alignment horizontal="left" vertical="center" wrapText="1"/>
    </xf>
    <xf numFmtId="0" fontId="52" fillId="24" borderId="101" xfId="0" applyFont="1" applyFill="1" applyBorder="1" applyAlignment="1">
      <alignment horizontal="left" vertical="center" wrapText="1"/>
    </xf>
    <xf numFmtId="0" fontId="52" fillId="24" borderId="102" xfId="0" applyFont="1" applyFill="1" applyBorder="1" applyAlignment="1">
      <alignment horizontal="left" vertical="center" wrapText="1"/>
    </xf>
    <xf numFmtId="0" fontId="53" fillId="24" borderId="103" xfId="0" applyFont="1" applyFill="1" applyBorder="1" applyAlignment="1">
      <alignment horizontal="left"/>
    </xf>
    <xf numFmtId="0" fontId="53" fillId="24" borderId="104" xfId="0" applyFont="1" applyFill="1" applyBorder="1" applyAlignment="1">
      <alignment horizontal="left"/>
    </xf>
    <xf numFmtId="0" fontId="51" fillId="7" borderId="105" xfId="0" applyFont="1" applyFill="1" applyBorder="1" applyAlignment="1">
      <alignment horizontal="left" wrapText="1"/>
    </xf>
    <xf numFmtId="0" fontId="52" fillId="24" borderId="100" xfId="0" applyFont="1" applyFill="1" applyBorder="1" applyAlignment="1">
      <alignment vertical="center" wrapText="1"/>
    </xf>
    <xf numFmtId="0" fontId="52" fillId="24" borderId="101" xfId="0" applyFont="1" applyFill="1" applyBorder="1" applyAlignment="1">
      <alignment vertical="center" wrapText="1"/>
    </xf>
    <xf numFmtId="0" fontId="52" fillId="24" borderId="92" xfId="0" applyFont="1" applyFill="1" applyBorder="1" applyAlignment="1">
      <alignment horizontal="left"/>
    </xf>
    <xf numFmtId="0" fontId="52" fillId="24" borderId="95" xfId="0" applyFont="1" applyFill="1" applyBorder="1" applyAlignment="1">
      <alignment horizontal="left"/>
    </xf>
    <xf numFmtId="0" fontId="52" fillId="24" borderId="82" xfId="0" applyFont="1" applyFill="1" applyBorder="1" applyAlignment="1">
      <alignment horizontal="left"/>
    </xf>
    <xf numFmtId="0" fontId="52" fillId="24" borderId="92" xfId="0" applyFont="1" applyFill="1" applyBorder="1" applyAlignment="1">
      <alignment horizontal="center"/>
    </xf>
    <xf numFmtId="0" fontId="52" fillId="0" borderId="95" xfId="0" applyFont="1" applyFill="1" applyBorder="1" applyAlignment="1">
      <alignment horizontal="center"/>
    </xf>
    <xf numFmtId="0" fontId="52" fillId="24" borderId="95" xfId="0" applyFont="1" applyFill="1" applyBorder="1" applyAlignment="1">
      <alignment horizontal="center"/>
    </xf>
    <xf numFmtId="0" fontId="52" fillId="24" borderId="82" xfId="0" applyFont="1" applyFill="1" applyBorder="1" applyAlignment="1">
      <alignment horizontal="center"/>
    </xf>
    <xf numFmtId="0" fontId="51" fillId="7" borderId="74" xfId="0" applyFont="1" applyFill="1" applyBorder="1" applyAlignment="1">
      <alignment horizontal="left" wrapText="1"/>
    </xf>
    <xf numFmtId="0" fontId="52" fillId="24" borderId="100" xfId="0" applyFont="1" applyFill="1" applyBorder="1" applyAlignment="1">
      <alignment horizontal="left" vertical="center" wrapText="1"/>
    </xf>
    <xf numFmtId="0" fontId="52" fillId="0" borderId="82" xfId="0" applyFont="1" applyFill="1" applyBorder="1" applyAlignment="1">
      <alignment horizontal="center"/>
    </xf>
    <xf numFmtId="0" fontId="42" fillId="24" borderId="92" xfId="0" applyFont="1" applyFill="1" applyBorder="1" applyAlignment="1">
      <alignment horizontal="center"/>
    </xf>
    <xf numFmtId="0" fontId="42" fillId="24" borderId="95" xfId="0" applyFont="1" applyFill="1" applyBorder="1" applyAlignment="1">
      <alignment horizontal="center"/>
    </xf>
    <xf numFmtId="0" fontId="42" fillId="24" borderId="82" xfId="0" applyFont="1" applyFill="1" applyBorder="1" applyAlignment="1">
      <alignment horizontal="center"/>
    </xf>
    <xf numFmtId="0" fontId="52" fillId="24" borderId="102" xfId="0" applyFont="1" applyFill="1" applyBorder="1" applyAlignment="1">
      <alignment vertical="center" wrapText="1"/>
    </xf>
    <xf numFmtId="0" fontId="52" fillId="24" borderId="106" xfId="0" applyFont="1" applyFill="1" applyBorder="1" applyAlignment="1">
      <alignment horizontal="center"/>
    </xf>
    <xf numFmtId="0" fontId="52" fillId="0" borderId="107" xfId="0" applyFont="1" applyFill="1" applyBorder="1" applyAlignment="1">
      <alignment horizontal="left" vertical="center" wrapText="1"/>
    </xf>
    <xf numFmtId="0" fontId="53" fillId="24" borderId="108" xfId="0" applyFont="1" applyFill="1" applyBorder="1" applyAlignment="1">
      <alignment horizontal="center"/>
    </xf>
    <xf numFmtId="0" fontId="41" fillId="7" borderId="109" xfId="0" applyFont="1" applyFill="1" applyBorder="1" applyAlignment="1">
      <alignment horizontal="center"/>
    </xf>
    <xf numFmtId="0" fontId="41" fillId="24" borderId="57" xfId="0" applyFont="1" applyFill="1" applyBorder="1" applyAlignment="1">
      <alignment horizontal="center"/>
    </xf>
    <xf numFmtId="0" fontId="41" fillId="24" borderId="110" xfId="0" applyFont="1" applyFill="1" applyBorder="1" applyAlignment="1">
      <alignment horizontal="center"/>
    </xf>
    <xf numFmtId="0" fontId="42" fillId="0" borderId="92" xfId="0" applyFont="1" applyFill="1" applyBorder="1" applyAlignment="1">
      <alignment horizontal="center"/>
    </xf>
    <xf numFmtId="0" fontId="41" fillId="24" borderId="111" xfId="0" applyFont="1" applyFill="1" applyBorder="1" applyAlignment="1">
      <alignment horizontal="center"/>
    </xf>
    <xf numFmtId="0" fontId="42" fillId="0" borderId="95" xfId="0" applyFont="1" applyFill="1" applyBorder="1" applyAlignment="1">
      <alignment horizontal="center"/>
    </xf>
    <xf numFmtId="0" fontId="41" fillId="0" borderId="97" xfId="0" applyFont="1" applyFill="1" applyBorder="1" applyAlignment="1">
      <alignment horizontal="center"/>
    </xf>
    <xf numFmtId="0" fontId="41" fillId="24" borderId="108" xfId="0" applyFont="1" applyFill="1" applyBorder="1" applyAlignment="1">
      <alignment horizontal="center"/>
    </xf>
    <xf numFmtId="0" fontId="42" fillId="0" borderId="82" xfId="0" applyFont="1" applyFill="1" applyBorder="1" applyAlignment="1">
      <alignment horizontal="center"/>
    </xf>
    <xf numFmtId="0" fontId="42" fillId="24" borderId="83" xfId="52" applyNumberFormat="1" applyFont="1" applyFill="1" applyBorder="1" applyAlignment="1">
      <alignment horizontal="center"/>
    </xf>
    <xf numFmtId="0" fontId="41" fillId="7" borderId="112" xfId="0" applyFont="1" applyFill="1" applyBorder="1" applyAlignment="1">
      <alignment horizontal="center"/>
    </xf>
    <xf numFmtId="0" fontId="41" fillId="0" borderId="99" xfId="0" applyFont="1" applyFill="1" applyBorder="1" applyAlignment="1">
      <alignment horizontal="center"/>
    </xf>
    <xf numFmtId="0" fontId="53" fillId="24" borderId="102" xfId="0" applyFont="1" applyFill="1" applyBorder="1" applyAlignment="1">
      <alignment horizontal="center"/>
    </xf>
    <xf numFmtId="0" fontId="53" fillId="0" borderId="99" xfId="0" applyFont="1" applyFill="1" applyBorder="1" applyAlignment="1">
      <alignment horizontal="center"/>
    </xf>
    <xf numFmtId="0" fontId="53" fillId="0" borderId="82" xfId="0" applyFont="1" applyFill="1" applyBorder="1" applyAlignment="1">
      <alignment horizontal="center"/>
    </xf>
    <xf numFmtId="0" fontId="53" fillId="0" borderId="83" xfId="0" applyFont="1" applyFill="1" applyBorder="1" applyAlignment="1">
      <alignment horizontal="center"/>
    </xf>
    <xf numFmtId="0" fontId="53" fillId="24" borderId="104" xfId="0" applyFont="1" applyFill="1" applyBorder="1" applyAlignment="1">
      <alignment horizontal="center"/>
    </xf>
    <xf numFmtId="0" fontId="53" fillId="24" borderId="113" xfId="0" applyFont="1" applyFill="1" applyBorder="1" applyAlignment="1">
      <alignment horizontal="center"/>
    </xf>
    <xf numFmtId="0" fontId="40" fillId="0" borderId="83" xfId="0" applyFont="1" applyFill="1" applyBorder="1" applyAlignment="1">
      <alignment horizontal="center" textRotation="90"/>
    </xf>
    <xf numFmtId="0" fontId="40" fillId="24" borderId="99" xfId="0" applyFont="1" applyFill="1" applyBorder="1" applyAlignment="1">
      <alignment horizontal="center" textRotation="90"/>
    </xf>
    <xf numFmtId="0" fontId="40" fillId="24" borderId="114" xfId="0" applyFont="1" applyFill="1" applyBorder="1" applyAlignment="1">
      <alignment horizontal="center" textRotation="90"/>
    </xf>
    <xf numFmtId="0" fontId="40" fillId="24" borderId="115" xfId="0" applyFont="1" applyFill="1" applyBorder="1" applyAlignment="1">
      <alignment horizontal="center"/>
    </xf>
    <xf numFmtId="0" fontId="40" fillId="24" borderId="116" xfId="0" applyFont="1" applyFill="1" applyBorder="1" applyAlignment="1">
      <alignment horizontal="center"/>
    </xf>
    <xf numFmtId="0" fontId="40" fillId="24" borderId="117" xfId="0" applyFont="1" applyFill="1" applyBorder="1" applyAlignment="1">
      <alignment horizontal="center"/>
    </xf>
    <xf numFmtId="0" fontId="50" fillId="24" borderId="58" xfId="0" applyFont="1" applyFill="1" applyBorder="1" applyAlignment="1">
      <alignment/>
    </xf>
    <xf numFmtId="0" fontId="41" fillId="7" borderId="105" xfId="0" applyFont="1" applyFill="1" applyBorder="1" applyAlignment="1">
      <alignment horizontal="center"/>
    </xf>
    <xf numFmtId="0" fontId="41" fillId="7" borderId="10" xfId="0" applyFont="1" applyFill="1" applyBorder="1" applyAlignment="1">
      <alignment horizontal="center"/>
    </xf>
    <xf numFmtId="3" fontId="41" fillId="0" borderId="84" xfId="0" applyNumberFormat="1" applyFont="1" applyFill="1" applyBorder="1" applyAlignment="1">
      <alignment horizontal="center"/>
    </xf>
    <xf numFmtId="3" fontId="41" fillId="0" borderId="88" xfId="0" applyNumberFormat="1" applyFont="1" applyFill="1" applyBorder="1" applyAlignment="1">
      <alignment horizontal="center"/>
    </xf>
    <xf numFmtId="3" fontId="41" fillId="0" borderId="112" xfId="0" applyNumberFormat="1" applyFont="1" applyFill="1" applyBorder="1" applyAlignment="1">
      <alignment horizontal="center"/>
    </xf>
    <xf numFmtId="3" fontId="41" fillId="0" borderId="90" xfId="0" applyNumberFormat="1" applyFont="1" applyFill="1" applyBorder="1" applyAlignment="1">
      <alignment horizontal="center"/>
    </xf>
    <xf numFmtId="3" fontId="41" fillId="0" borderId="0" xfId="0" applyNumberFormat="1" applyFont="1" applyFill="1" applyBorder="1" applyAlignment="1">
      <alignment horizontal="center"/>
    </xf>
    <xf numFmtId="3" fontId="41" fillId="24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52" fillId="24" borderId="78" xfId="0" applyFont="1" applyFill="1" applyBorder="1" applyAlignment="1">
      <alignment horizontal="left" wrapText="1"/>
    </xf>
    <xf numFmtId="0" fontId="52" fillId="24" borderId="97" xfId="0" applyFont="1" applyFill="1" applyBorder="1" applyAlignment="1">
      <alignment horizontal="left" wrapText="1"/>
    </xf>
    <xf numFmtId="0" fontId="52" fillId="24" borderId="99" xfId="0" applyFont="1" applyFill="1" applyBorder="1" applyAlignment="1">
      <alignment wrapText="1"/>
    </xf>
    <xf numFmtId="0" fontId="41" fillId="24" borderId="100" xfId="0" applyFont="1" applyFill="1" applyBorder="1" applyAlignment="1">
      <alignment horizontal="center"/>
    </xf>
    <xf numFmtId="0" fontId="41" fillId="24" borderId="101" xfId="0" applyFont="1" applyFill="1" applyBorder="1" applyAlignment="1">
      <alignment horizontal="center"/>
    </xf>
    <xf numFmtId="0" fontId="41" fillId="24" borderId="102" xfId="0" applyFont="1" applyFill="1" applyBorder="1" applyAlignment="1">
      <alignment horizontal="center"/>
    </xf>
    <xf numFmtId="0" fontId="42" fillId="24" borderId="118" xfId="0" applyFont="1" applyFill="1" applyBorder="1" applyAlignment="1">
      <alignment horizontal="center"/>
    </xf>
    <xf numFmtId="0" fontId="41" fillId="24" borderId="81" xfId="0" applyFont="1" applyFill="1" applyBorder="1" applyAlignment="1">
      <alignment horizontal="center"/>
    </xf>
    <xf numFmtId="0" fontId="42" fillId="24" borderId="119" xfId="0" applyFont="1" applyFill="1" applyBorder="1" applyAlignment="1">
      <alignment horizontal="center"/>
    </xf>
    <xf numFmtId="0" fontId="41" fillId="0" borderId="93" xfId="0" applyFont="1" applyFill="1" applyBorder="1" applyAlignment="1">
      <alignment horizontal="center"/>
    </xf>
    <xf numFmtId="0" fontId="41" fillId="0" borderId="78" xfId="0" applyFont="1" applyFill="1" applyBorder="1" applyAlignment="1">
      <alignment horizontal="center"/>
    </xf>
    <xf numFmtId="0" fontId="41" fillId="0" borderId="96" xfId="0" applyFont="1" applyFill="1" applyBorder="1" applyAlignment="1">
      <alignment horizontal="center"/>
    </xf>
    <xf numFmtId="0" fontId="41" fillId="0" borderId="83" xfId="0" applyFont="1" applyFill="1" applyBorder="1" applyAlignment="1">
      <alignment horizontal="center"/>
    </xf>
    <xf numFmtId="0" fontId="41" fillId="0" borderId="110" xfId="0" applyFont="1" applyFill="1" applyBorder="1" applyAlignment="1">
      <alignment horizontal="center"/>
    </xf>
    <xf numFmtId="0" fontId="41" fillId="0" borderId="111" xfId="0" applyFont="1" applyFill="1" applyBorder="1" applyAlignment="1">
      <alignment horizontal="center"/>
    </xf>
    <xf numFmtId="0" fontId="41" fillId="0" borderId="108" xfId="0" applyFont="1" applyFill="1" applyBorder="1" applyAlignment="1">
      <alignment horizontal="center"/>
    </xf>
    <xf numFmtId="0" fontId="51" fillId="23" borderId="73" xfId="0" applyFont="1" applyFill="1" applyBorder="1" applyAlignment="1">
      <alignment horizontal="left" wrapText="1"/>
    </xf>
    <xf numFmtId="0" fontId="41" fillId="23" borderId="84" xfId="0" applyFont="1" applyFill="1" applyBorder="1" applyAlignment="1">
      <alignment horizontal="center"/>
    </xf>
    <xf numFmtId="0" fontId="41" fillId="23" borderId="88" xfId="0" applyFont="1" applyFill="1" applyBorder="1" applyAlignment="1">
      <alignment horizontal="center"/>
    </xf>
    <xf numFmtId="0" fontId="41" fillId="23" borderId="112" xfId="0" applyFont="1" applyFill="1" applyBorder="1" applyAlignment="1">
      <alignment horizontal="center"/>
    </xf>
    <xf numFmtId="0" fontId="41" fillId="23" borderId="90" xfId="0" applyFont="1" applyFill="1" applyBorder="1" applyAlignment="1">
      <alignment horizontal="center"/>
    </xf>
    <xf numFmtId="0" fontId="41" fillId="23" borderId="109" xfId="0" applyFont="1" applyFill="1" applyBorder="1" applyAlignment="1">
      <alignment horizontal="center"/>
    </xf>
    <xf numFmtId="3" fontId="41" fillId="0" borderId="12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2" fillId="7" borderId="88" xfId="0" applyFont="1" applyFill="1" applyBorder="1" applyAlignment="1">
      <alignment horizontal="center"/>
    </xf>
    <xf numFmtId="0" fontId="42" fillId="7" borderId="112" xfId="0" applyFont="1" applyFill="1" applyBorder="1" applyAlignment="1">
      <alignment horizontal="center"/>
    </xf>
    <xf numFmtId="0" fontId="20" fillId="24" borderId="0" xfId="0" applyFont="1" applyFill="1" applyBorder="1" applyAlignment="1">
      <alignment/>
    </xf>
    <xf numFmtId="0" fontId="51" fillId="24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42" fillId="23" borderId="120" xfId="0" applyFont="1" applyFill="1" applyBorder="1" applyAlignment="1">
      <alignment horizontal="center"/>
    </xf>
    <xf numFmtId="0" fontId="48" fillId="24" borderId="0" xfId="0" applyFont="1" applyFill="1" applyBorder="1" applyAlignment="1">
      <alignment horizontal="left" vertical="center" wrapText="1"/>
    </xf>
    <xf numFmtId="3" fontId="41" fillId="0" borderId="104" xfId="0" applyNumberFormat="1" applyFont="1" applyFill="1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121" xfId="0" applyBorder="1" applyAlignment="1">
      <alignment horizontal="center"/>
    </xf>
    <xf numFmtId="3" fontId="41" fillId="0" borderId="92" xfId="0" applyNumberFormat="1" applyFont="1" applyFill="1" applyBorder="1" applyAlignment="1">
      <alignment horizontal="center"/>
    </xf>
    <xf numFmtId="0" fontId="43" fillId="0" borderId="93" xfId="0" applyFont="1" applyBorder="1" applyAlignment="1">
      <alignment horizontal="center"/>
    </xf>
    <xf numFmtId="0" fontId="43" fillId="0" borderId="78" xfId="0" applyFont="1" applyBorder="1" applyAlignment="1">
      <alignment horizontal="center"/>
    </xf>
    <xf numFmtId="0" fontId="51" fillId="23" borderId="103" xfId="0" applyFont="1" applyFill="1" applyBorder="1" applyAlignment="1">
      <alignment horizontal="left" wrapText="1"/>
    </xf>
    <xf numFmtId="0" fontId="58" fillId="23" borderId="59" xfId="0" applyFont="1" applyFill="1" applyBorder="1" applyAlignment="1">
      <alignment horizontal="left" wrapText="1"/>
    </xf>
    <xf numFmtId="0" fontId="40" fillId="24" borderId="122" xfId="0" applyFont="1" applyFill="1" applyBorder="1" applyAlignment="1">
      <alignment horizontal="left" vertical="center" wrapText="1"/>
    </xf>
    <xf numFmtId="0" fontId="40" fillId="24" borderId="123" xfId="0" applyFont="1" applyFill="1" applyBorder="1" applyAlignment="1">
      <alignment horizontal="left" vertical="center" wrapText="1"/>
    </xf>
    <xf numFmtId="3" fontId="41" fillId="0" borderId="103" xfId="0" applyNumberFormat="1" applyFont="1" applyFill="1" applyBorder="1" applyAlignment="1">
      <alignment horizontal="center"/>
    </xf>
    <xf numFmtId="0" fontId="43" fillId="0" borderId="58" xfId="0" applyFont="1" applyBorder="1" applyAlignment="1">
      <alignment horizontal="center"/>
    </xf>
    <xf numFmtId="0" fontId="43" fillId="0" borderId="59" xfId="0" applyFont="1" applyBorder="1" applyAlignment="1">
      <alignment horizontal="center"/>
    </xf>
    <xf numFmtId="0" fontId="40" fillId="0" borderId="104" xfId="0" applyFont="1" applyFill="1" applyBorder="1" applyAlignment="1">
      <alignment horizontal="left"/>
    </xf>
    <xf numFmtId="0" fontId="40" fillId="0" borderId="121" xfId="0" applyFont="1" applyFill="1" applyBorder="1" applyAlignment="1">
      <alignment horizontal="left"/>
    </xf>
    <xf numFmtId="3" fontId="41" fillId="0" borderId="113" xfId="0" applyNumberFormat="1" applyFont="1" applyFill="1" applyBorder="1" applyAlignment="1">
      <alignment horizontal="center"/>
    </xf>
    <xf numFmtId="0" fontId="43" fillId="0" borderId="121" xfId="0" applyFont="1" applyBorder="1" applyAlignment="1">
      <alignment horizontal="center"/>
    </xf>
    <xf numFmtId="3" fontId="41" fillId="0" borderId="82" xfId="0" applyNumberFormat="1" applyFont="1" applyFill="1" applyBorder="1" applyAlignment="1">
      <alignment horizontal="center"/>
    </xf>
    <xf numFmtId="0" fontId="43" fillId="0" borderId="83" xfId="0" applyFont="1" applyBorder="1" applyAlignment="1">
      <alignment horizontal="center"/>
    </xf>
    <xf numFmtId="0" fontId="43" fillId="0" borderId="99" xfId="0" applyFont="1" applyBorder="1" applyAlignment="1">
      <alignment horizontal="center"/>
    </xf>
    <xf numFmtId="0" fontId="18" fillId="24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60" fillId="24" borderId="0" xfId="0" applyFont="1" applyFill="1" applyBorder="1" applyAlignment="1">
      <alignment vertical="top" wrapText="1"/>
    </xf>
    <xf numFmtId="0" fontId="61" fillId="0" borderId="0" xfId="0" applyFont="1" applyAlignment="1">
      <alignment vertical="top" wrapText="1"/>
    </xf>
    <xf numFmtId="0" fontId="40" fillId="24" borderId="122" xfId="0" applyFont="1" applyFill="1" applyBorder="1" applyAlignment="1">
      <alignment horizontal="center"/>
    </xf>
    <xf numFmtId="0" fontId="40" fillId="24" borderId="124" xfId="0" applyFont="1" applyFill="1" applyBorder="1" applyAlignment="1">
      <alignment horizontal="center"/>
    </xf>
    <xf numFmtId="0" fontId="40" fillId="24" borderId="123" xfId="0" applyFont="1" applyFill="1" applyBorder="1" applyAlignment="1">
      <alignment horizontal="center"/>
    </xf>
    <xf numFmtId="0" fontId="41" fillId="0" borderId="103" xfId="0" applyFont="1" applyFill="1" applyBorder="1" applyAlignment="1">
      <alignment horizontal="center"/>
    </xf>
    <xf numFmtId="0" fontId="41" fillId="0" borderId="58" xfId="0" applyFont="1" applyFill="1" applyBorder="1" applyAlignment="1">
      <alignment horizontal="center"/>
    </xf>
    <xf numFmtId="0" fontId="43" fillId="0" borderId="58" xfId="0" applyFont="1" applyBorder="1" applyAlignment="1">
      <alignment/>
    </xf>
    <xf numFmtId="0" fontId="43" fillId="0" borderId="59" xfId="0" applyFont="1" applyBorder="1" applyAlignment="1">
      <alignment/>
    </xf>
    <xf numFmtId="0" fontId="40" fillId="24" borderId="125" xfId="0" applyFont="1" applyFill="1" applyBorder="1" applyAlignment="1">
      <alignment horizontal="center" vertical="center"/>
    </xf>
    <xf numFmtId="0" fontId="40" fillId="24" borderId="114" xfId="0" applyFont="1" applyFill="1" applyBorder="1" applyAlignment="1">
      <alignment horizontal="center" vertical="center"/>
    </xf>
    <xf numFmtId="0" fontId="51" fillId="24" borderId="125" xfId="0" applyFont="1" applyFill="1" applyBorder="1" applyAlignment="1">
      <alignment horizontal="center" vertical="center"/>
    </xf>
    <xf numFmtId="0" fontId="51" fillId="24" borderId="114" xfId="0" applyFont="1" applyFill="1" applyBorder="1" applyAlignment="1">
      <alignment horizontal="center" vertical="center"/>
    </xf>
    <xf numFmtId="0" fontId="49" fillId="0" borderId="0" xfId="0" applyFont="1" applyAlignment="1">
      <alignment wrapText="1"/>
    </xf>
    <xf numFmtId="0" fontId="35" fillId="24" borderId="103" xfId="0" applyFont="1" applyFill="1" applyBorder="1" applyAlignment="1">
      <alignment horizontal="center"/>
    </xf>
    <xf numFmtId="0" fontId="35" fillId="24" borderId="58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41" fillId="24" borderId="126" xfId="0" applyFont="1" applyFill="1" applyBorder="1" applyAlignment="1">
      <alignment horizontal="center"/>
    </xf>
    <xf numFmtId="0" fontId="43" fillId="0" borderId="126" xfId="0" applyFont="1" applyBorder="1" applyAlignment="1">
      <alignment horizontal="center"/>
    </xf>
    <xf numFmtId="0" fontId="40" fillId="0" borderId="122" xfId="0" applyFont="1" applyFill="1" applyBorder="1" applyAlignment="1">
      <alignment horizontal="center"/>
    </xf>
    <xf numFmtId="0" fontId="40" fillId="0" borderId="124" xfId="0" applyFont="1" applyFill="1" applyBorder="1" applyAlignment="1">
      <alignment horizontal="center"/>
    </xf>
    <xf numFmtId="0" fontId="40" fillId="0" borderId="123" xfId="0" applyFont="1" applyFill="1" applyBorder="1" applyAlignment="1">
      <alignment horizontal="center"/>
    </xf>
    <xf numFmtId="0" fontId="42" fillId="24" borderId="0" xfId="0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5" fillId="24" borderId="127" xfId="0" applyFont="1" applyFill="1" applyBorder="1" applyAlignment="1">
      <alignment horizontal="center"/>
    </xf>
    <xf numFmtId="0" fontId="37" fillId="0" borderId="126" xfId="0" applyFont="1" applyBorder="1" applyAlignment="1">
      <alignment/>
    </xf>
    <xf numFmtId="0" fontId="0" fillId="0" borderId="128" xfId="0" applyBorder="1" applyAlignment="1">
      <alignment/>
    </xf>
    <xf numFmtId="0" fontId="41" fillId="0" borderId="104" xfId="0" applyFont="1" applyFill="1" applyBorder="1" applyAlignment="1">
      <alignment horizontal="center"/>
    </xf>
    <xf numFmtId="0" fontId="41" fillId="0" borderId="113" xfId="0" applyFont="1" applyFill="1" applyBorder="1" applyAlignment="1">
      <alignment horizontal="center"/>
    </xf>
    <xf numFmtId="0" fontId="43" fillId="0" borderId="113" xfId="0" applyFont="1" applyBorder="1" applyAlignment="1">
      <alignment/>
    </xf>
    <xf numFmtId="0" fontId="43" fillId="0" borderId="121" xfId="0" applyFont="1" applyBorder="1" applyAlignment="1">
      <alignment/>
    </xf>
    <xf numFmtId="0" fontId="41" fillId="24" borderId="113" xfId="0" applyFont="1" applyFill="1" applyBorder="1" applyAlignment="1">
      <alignment horizontal="center"/>
    </xf>
    <xf numFmtId="0" fontId="42" fillId="0" borderId="113" xfId="0" applyFont="1" applyBorder="1" applyAlignment="1">
      <alignment horizontal="center"/>
    </xf>
    <xf numFmtId="0" fontId="43" fillId="0" borderId="113" xfId="0" applyFont="1" applyBorder="1" applyAlignment="1">
      <alignment horizontal="center"/>
    </xf>
    <xf numFmtId="3" fontId="35" fillId="24" borderId="0" xfId="0" applyNumberFormat="1" applyFont="1" applyFill="1" applyBorder="1" applyAlignment="1">
      <alignment horizontal="center" vertical="center" wrapText="1"/>
    </xf>
    <xf numFmtId="0" fontId="59" fillId="24" borderId="10" xfId="0" applyFont="1" applyFill="1" applyBorder="1" applyAlignment="1">
      <alignment horizontal="left" vertical="center" wrapText="1"/>
    </xf>
    <xf numFmtId="0" fontId="59" fillId="24" borderId="11" xfId="0" applyFont="1" applyFill="1" applyBorder="1" applyAlignment="1">
      <alignment horizontal="left" vertical="center" wrapText="1"/>
    </xf>
    <xf numFmtId="0" fontId="53" fillId="24" borderId="129" xfId="0" applyFont="1" applyFill="1" applyBorder="1" applyAlignment="1">
      <alignment/>
    </xf>
    <xf numFmtId="0" fontId="62" fillId="24" borderId="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G162"/>
  <sheetViews>
    <sheetView showGridLines="0" tabSelected="1" view="pageBreakPreview" zoomScale="50" zoomScaleSheetLayoutView="50" zoomScalePageLayoutView="0" workbookViewId="0" topLeftCell="A1">
      <selection activeCell="W10" sqref="W10"/>
    </sheetView>
  </sheetViews>
  <sheetFormatPr defaultColWidth="9.00390625" defaultRowHeight="12.75"/>
  <cols>
    <col min="1" max="1" width="7.875" style="37" customWidth="1"/>
    <col min="2" max="2" width="65.375" style="38" customWidth="1"/>
    <col min="3" max="3" width="13.00390625" style="39" customWidth="1"/>
    <col min="4" max="4" width="9.125" style="39" customWidth="1"/>
    <col min="5" max="5" width="10.00390625" style="39" customWidth="1"/>
    <col min="6" max="6" width="7.75390625" style="39" customWidth="1"/>
    <col min="7" max="7" width="10.00390625" style="39" customWidth="1"/>
    <col min="8" max="8" width="13.00390625" style="39" customWidth="1"/>
    <col min="9" max="9" width="9.375" style="39" customWidth="1"/>
    <col min="10" max="10" width="9.375" style="40" customWidth="1"/>
    <col min="11" max="13" width="7.25390625" style="40" customWidth="1"/>
    <col min="14" max="14" width="9.375" style="40" customWidth="1"/>
    <col min="15" max="15" width="7.25390625" style="40" customWidth="1"/>
    <col min="16" max="16" width="8.875" style="201" customWidth="1"/>
    <col min="17" max="17" width="7.875" style="41" customWidth="1"/>
    <col min="18" max="21" width="7.25390625" style="41" customWidth="1"/>
    <col min="22" max="22" width="9.625" style="41" customWidth="1"/>
    <col min="23" max="23" width="10.125" style="41" customWidth="1"/>
    <col min="24" max="24" width="7.25390625" style="41" customWidth="1"/>
    <col min="25" max="25" width="7.625" style="41" customWidth="1"/>
    <col min="26" max="29" width="7.25390625" style="41" customWidth="1"/>
    <col min="30" max="30" width="9.125" style="41" customWidth="1"/>
    <col min="31" max="31" width="5.875" style="41" customWidth="1"/>
    <col min="32" max="32" width="7.25390625" style="41" customWidth="1"/>
    <col min="33" max="33" width="7.625" style="41" customWidth="1"/>
    <col min="34" max="37" width="7.25390625" style="41" customWidth="1"/>
    <col min="38" max="38" width="9.875" style="41" customWidth="1"/>
    <col min="39" max="39" width="10.125" style="41" customWidth="1"/>
    <col min="40" max="40" width="7.25390625" style="41" customWidth="1"/>
    <col min="41" max="41" width="7.875" style="41" customWidth="1"/>
    <col min="42" max="45" width="7.25390625" style="41" customWidth="1"/>
    <col min="46" max="47" width="10.125" style="41" customWidth="1"/>
    <col min="48" max="48" width="7.25390625" style="41" customWidth="1"/>
    <col min="49" max="49" width="7.125" style="41" customWidth="1"/>
    <col min="50" max="53" width="7.25390625" style="41" customWidth="1"/>
    <col min="54" max="54" width="9.375" style="41" customWidth="1"/>
    <col min="55" max="56" width="7.25390625" style="41" customWidth="1"/>
    <col min="57" max="57" width="6.875" style="41" customWidth="1"/>
    <col min="58" max="58" width="4.00390625" style="41" customWidth="1"/>
    <col min="59" max="16384" width="9.125" style="41" customWidth="1"/>
  </cols>
  <sheetData>
    <row r="1" spans="1:58" s="4" customFormat="1" ht="30.75">
      <c r="A1" s="382" t="s">
        <v>73</v>
      </c>
      <c r="B1" s="382"/>
      <c r="C1" s="382"/>
      <c r="D1" s="382"/>
      <c r="E1" s="383"/>
      <c r="F1" s="153"/>
      <c r="G1" s="153"/>
      <c r="H1" s="153"/>
      <c r="I1" s="153"/>
      <c r="J1" s="154"/>
      <c r="L1" s="155" t="s">
        <v>0</v>
      </c>
      <c r="M1" s="156"/>
      <c r="N1" s="156"/>
      <c r="O1" s="156"/>
      <c r="P1" s="197"/>
      <c r="Q1" s="157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3"/>
      <c r="AQ1" s="3"/>
      <c r="AR1" s="3"/>
      <c r="AS1" s="3"/>
      <c r="AT1" s="384" t="s">
        <v>104</v>
      </c>
      <c r="AU1" s="385"/>
      <c r="AV1" s="385"/>
      <c r="AW1" s="385"/>
      <c r="AX1" s="385"/>
      <c r="AY1" s="385"/>
      <c r="AZ1" s="385"/>
      <c r="BA1" s="385"/>
      <c r="BB1" s="385"/>
      <c r="BC1" s="385"/>
      <c r="BD1" s="385"/>
      <c r="BE1" s="385"/>
      <c r="BF1" s="361"/>
    </row>
    <row r="2" spans="1:58" s="4" customFormat="1" ht="30">
      <c r="A2" s="382" t="s">
        <v>46</v>
      </c>
      <c r="B2" s="382"/>
      <c r="C2" s="397"/>
      <c r="D2" s="397"/>
      <c r="E2" s="6"/>
      <c r="L2" s="193" t="s">
        <v>86</v>
      </c>
      <c r="M2" s="192"/>
      <c r="N2" s="192"/>
      <c r="O2" s="192"/>
      <c r="P2" s="198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385"/>
      <c r="AU2" s="385"/>
      <c r="AV2" s="385"/>
      <c r="AW2" s="385"/>
      <c r="AX2" s="385"/>
      <c r="AY2" s="385"/>
      <c r="AZ2" s="385"/>
      <c r="BA2" s="385"/>
      <c r="BB2" s="385"/>
      <c r="BC2" s="385"/>
      <c r="BD2" s="385"/>
      <c r="BE2" s="385"/>
      <c r="BF2" s="361"/>
    </row>
    <row r="3" spans="5:58" s="4" customFormat="1" ht="30.75">
      <c r="E3" s="6"/>
      <c r="F3" s="153"/>
      <c r="G3" s="153"/>
      <c r="H3" s="153"/>
      <c r="I3" s="153"/>
      <c r="J3" s="159"/>
      <c r="K3" s="155"/>
      <c r="L3" s="155" t="s">
        <v>80</v>
      </c>
      <c r="M3" s="154"/>
      <c r="N3" s="154"/>
      <c r="O3" s="154"/>
      <c r="P3" s="199"/>
      <c r="R3" s="158"/>
      <c r="S3" s="157"/>
      <c r="T3" s="157"/>
      <c r="U3" s="160"/>
      <c r="V3" s="160"/>
      <c r="W3" s="160"/>
      <c r="X3" s="158"/>
      <c r="Y3" s="161"/>
      <c r="Z3" s="157"/>
      <c r="AA3" s="158"/>
      <c r="AB3" s="157"/>
      <c r="AC3" s="157"/>
      <c r="AD3" s="157"/>
      <c r="AE3" s="157"/>
      <c r="AF3" s="157"/>
      <c r="AG3" s="157"/>
      <c r="AH3" s="161"/>
      <c r="AI3" s="161"/>
      <c r="AJ3" s="161"/>
      <c r="AK3" s="161"/>
      <c r="AL3" s="161"/>
      <c r="AM3" s="161"/>
      <c r="AN3" s="161"/>
      <c r="AO3" s="161"/>
      <c r="AT3" s="385"/>
      <c r="AU3" s="385"/>
      <c r="AV3" s="385"/>
      <c r="AW3" s="385"/>
      <c r="AX3" s="385"/>
      <c r="AY3" s="385"/>
      <c r="AZ3" s="385"/>
      <c r="BA3" s="385"/>
      <c r="BB3" s="385"/>
      <c r="BC3" s="385"/>
      <c r="BD3" s="385"/>
      <c r="BE3" s="385"/>
      <c r="BF3" s="361"/>
    </row>
    <row r="4" spans="5:58" s="4" customFormat="1" ht="30.75">
      <c r="E4" s="6"/>
      <c r="F4" s="153"/>
      <c r="G4" s="153"/>
      <c r="H4" s="153"/>
      <c r="I4" s="153"/>
      <c r="J4" s="159"/>
      <c r="K4" s="155"/>
      <c r="L4" s="158" t="s">
        <v>74</v>
      </c>
      <c r="M4" s="154"/>
      <c r="N4" s="154"/>
      <c r="O4" s="154"/>
      <c r="P4" s="199"/>
      <c r="R4" s="158"/>
      <c r="S4" s="157"/>
      <c r="T4" s="157"/>
      <c r="U4" s="160"/>
      <c r="V4" s="160"/>
      <c r="W4" s="160"/>
      <c r="X4" s="158"/>
      <c r="Y4" s="161"/>
      <c r="Z4" s="157"/>
      <c r="AA4" s="158"/>
      <c r="AB4" s="157"/>
      <c r="AC4" s="157"/>
      <c r="AD4" s="158"/>
      <c r="AE4" s="157"/>
      <c r="AF4" s="157"/>
      <c r="AG4" s="157"/>
      <c r="AH4" s="161"/>
      <c r="AI4" s="161"/>
      <c r="AJ4" s="161"/>
      <c r="AK4" s="161"/>
      <c r="AL4" s="161"/>
      <c r="AM4" s="161"/>
      <c r="AN4" s="161"/>
      <c r="AO4" s="161"/>
      <c r="AT4" s="385"/>
      <c r="AU4" s="385"/>
      <c r="AV4" s="385"/>
      <c r="AW4" s="385"/>
      <c r="AX4" s="385"/>
      <c r="AY4" s="385"/>
      <c r="AZ4" s="385"/>
      <c r="BA4" s="385"/>
      <c r="BB4" s="385"/>
      <c r="BC4" s="385"/>
      <c r="BD4" s="385"/>
      <c r="BE4" s="385"/>
      <c r="BF4" s="361"/>
    </row>
    <row r="5" spans="1:58" s="4" customFormat="1" ht="30.75">
      <c r="A5" s="1" t="s">
        <v>1</v>
      </c>
      <c r="B5" s="5"/>
      <c r="C5" s="2"/>
      <c r="D5" s="6"/>
      <c r="E5" s="6"/>
      <c r="F5" s="153"/>
      <c r="G5" s="153"/>
      <c r="L5" s="154" t="s">
        <v>85</v>
      </c>
      <c r="M5" s="158"/>
      <c r="N5" s="158"/>
      <c r="O5" s="158"/>
      <c r="P5" s="200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91"/>
      <c r="AB5" s="191"/>
      <c r="AC5" s="191"/>
      <c r="AD5" s="191"/>
      <c r="AE5" s="191"/>
      <c r="AF5" s="191"/>
      <c r="AG5" s="191"/>
      <c r="AH5" s="191"/>
      <c r="AI5" s="191"/>
      <c r="AJ5" s="161"/>
      <c r="AK5" s="161"/>
      <c r="AL5" s="161"/>
      <c r="AM5" s="161"/>
      <c r="AN5" s="161"/>
      <c r="AO5" s="161"/>
      <c r="AT5" s="385"/>
      <c r="AU5" s="385"/>
      <c r="AV5" s="385"/>
      <c r="AW5" s="385"/>
      <c r="AX5" s="385"/>
      <c r="AY5" s="385"/>
      <c r="AZ5" s="385"/>
      <c r="BA5" s="385"/>
      <c r="BB5" s="385"/>
      <c r="BC5" s="385"/>
      <c r="BD5" s="385"/>
      <c r="BE5" s="385"/>
      <c r="BF5" s="361"/>
    </row>
    <row r="6" spans="1:58" s="15" customFormat="1" ht="23.25" thickBot="1">
      <c r="A6" s="7"/>
      <c r="B6" s="8"/>
      <c r="C6" s="9"/>
      <c r="D6" s="9"/>
      <c r="E6" s="9"/>
      <c r="F6" s="9"/>
      <c r="G6" s="9"/>
      <c r="H6" s="9"/>
      <c r="I6" s="9"/>
      <c r="J6" s="10"/>
      <c r="K6" s="10"/>
      <c r="L6" s="11"/>
      <c r="M6" s="10"/>
      <c r="N6" s="10"/>
      <c r="O6" s="10"/>
      <c r="P6" s="199"/>
      <c r="Q6" s="12"/>
      <c r="R6" s="13"/>
      <c r="S6" s="13"/>
      <c r="T6" s="13"/>
      <c r="U6" s="13"/>
      <c r="V6" s="13"/>
      <c r="W6" s="13"/>
      <c r="X6" s="13"/>
      <c r="Y6" s="13"/>
      <c r="Z6" s="13"/>
      <c r="AA6" s="13"/>
      <c r="AB6" s="14"/>
      <c r="AC6" s="14"/>
      <c r="AD6" s="14"/>
      <c r="AE6" s="14"/>
      <c r="AF6" s="14"/>
      <c r="AG6" s="14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361"/>
      <c r="AW6" s="361"/>
      <c r="AX6" s="361"/>
      <c r="AY6" s="361"/>
      <c r="AZ6" s="361"/>
      <c r="BA6" s="361"/>
      <c r="BB6" s="361"/>
      <c r="BC6" s="361"/>
      <c r="BD6" s="361"/>
      <c r="BE6" s="361"/>
      <c r="BF6" s="361"/>
    </row>
    <row r="7" spans="1:57" s="16" customFormat="1" ht="23.25">
      <c r="A7" s="129"/>
      <c r="B7" s="130"/>
      <c r="C7" s="398" t="s">
        <v>2</v>
      </c>
      <c r="D7" s="399"/>
      <c r="E7" s="399"/>
      <c r="F7" s="399"/>
      <c r="G7" s="399"/>
      <c r="H7" s="399"/>
      <c r="I7" s="400"/>
      <c r="J7" s="131"/>
      <c r="K7" s="131"/>
      <c r="L7" s="131"/>
      <c r="M7" s="131"/>
      <c r="N7" s="131"/>
      <c r="O7" s="131"/>
      <c r="P7" s="131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319" t="s">
        <v>3</v>
      </c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3"/>
    </row>
    <row r="8" spans="1:57" s="17" customFormat="1" ht="22.5">
      <c r="A8" s="393" t="s">
        <v>4</v>
      </c>
      <c r="B8" s="395" t="s">
        <v>5</v>
      </c>
      <c r="C8" s="211"/>
      <c r="D8" s="409" t="s">
        <v>6</v>
      </c>
      <c r="E8" s="410"/>
      <c r="F8" s="410"/>
      <c r="G8" s="410"/>
      <c r="H8" s="410"/>
      <c r="I8" s="411"/>
      <c r="J8" s="403" t="s">
        <v>7</v>
      </c>
      <c r="K8" s="404"/>
      <c r="L8" s="404"/>
      <c r="M8" s="404"/>
      <c r="N8" s="404"/>
      <c r="O8" s="404"/>
      <c r="P8" s="404"/>
      <c r="Q8" s="405"/>
      <c r="R8" s="316"/>
      <c r="S8" s="317"/>
      <c r="T8" s="317"/>
      <c r="U8" s="317" t="s">
        <v>8</v>
      </c>
      <c r="V8" s="317"/>
      <c r="W8" s="317"/>
      <c r="X8" s="317"/>
      <c r="Y8" s="318"/>
      <c r="Z8" s="386" t="s">
        <v>9</v>
      </c>
      <c r="AA8" s="387"/>
      <c r="AB8" s="387"/>
      <c r="AC8" s="387"/>
      <c r="AD8" s="387"/>
      <c r="AE8" s="387"/>
      <c r="AF8" s="387"/>
      <c r="AG8" s="388"/>
      <c r="AH8" s="386" t="s">
        <v>10</v>
      </c>
      <c r="AI8" s="387"/>
      <c r="AJ8" s="387"/>
      <c r="AK8" s="387"/>
      <c r="AL8" s="387"/>
      <c r="AM8" s="387"/>
      <c r="AN8" s="387"/>
      <c r="AO8" s="388"/>
      <c r="AP8" s="386" t="s">
        <v>11</v>
      </c>
      <c r="AQ8" s="387"/>
      <c r="AR8" s="387"/>
      <c r="AS8" s="387"/>
      <c r="AT8" s="387"/>
      <c r="AU8" s="387"/>
      <c r="AV8" s="387"/>
      <c r="AW8" s="388"/>
      <c r="AX8" s="387" t="s">
        <v>12</v>
      </c>
      <c r="AY8" s="387"/>
      <c r="AZ8" s="387"/>
      <c r="BA8" s="387"/>
      <c r="BB8" s="387"/>
      <c r="BC8" s="387"/>
      <c r="BD8" s="387"/>
      <c r="BE8" s="388"/>
    </row>
    <row r="9" spans="1:57" s="16" customFormat="1" ht="75.75" customHeight="1" thickBot="1">
      <c r="A9" s="394"/>
      <c r="B9" s="396"/>
      <c r="C9" s="315" t="s">
        <v>13</v>
      </c>
      <c r="D9" s="213" t="s">
        <v>14</v>
      </c>
      <c r="E9" s="214" t="s">
        <v>15</v>
      </c>
      <c r="F9" s="214" t="s">
        <v>16</v>
      </c>
      <c r="G9" s="214" t="s">
        <v>40</v>
      </c>
      <c r="H9" s="307" t="s">
        <v>64</v>
      </c>
      <c r="I9" s="308" t="s">
        <v>70</v>
      </c>
      <c r="J9" s="309" t="s">
        <v>14</v>
      </c>
      <c r="K9" s="310" t="s">
        <v>15</v>
      </c>
      <c r="L9" s="310" t="s">
        <v>16</v>
      </c>
      <c r="M9" s="310" t="s">
        <v>40</v>
      </c>
      <c r="N9" s="310" t="s">
        <v>64</v>
      </c>
      <c r="O9" s="310" t="s">
        <v>70</v>
      </c>
      <c r="P9" s="313" t="s">
        <v>18</v>
      </c>
      <c r="Q9" s="314" t="s">
        <v>17</v>
      </c>
      <c r="R9" s="311" t="s">
        <v>14</v>
      </c>
      <c r="S9" s="214" t="s">
        <v>19</v>
      </c>
      <c r="T9" s="214" t="s">
        <v>16</v>
      </c>
      <c r="U9" s="214" t="s">
        <v>40</v>
      </c>
      <c r="V9" s="214" t="s">
        <v>64</v>
      </c>
      <c r="W9" s="214" t="s">
        <v>70</v>
      </c>
      <c r="X9" s="313" t="s">
        <v>18</v>
      </c>
      <c r="Y9" s="314" t="s">
        <v>17</v>
      </c>
      <c r="Z9" s="311" t="s">
        <v>14</v>
      </c>
      <c r="AA9" s="214" t="s">
        <v>15</v>
      </c>
      <c r="AB9" s="214" t="s">
        <v>16</v>
      </c>
      <c r="AC9" s="214" t="s">
        <v>40</v>
      </c>
      <c r="AD9" s="214" t="s">
        <v>64</v>
      </c>
      <c r="AE9" s="214" t="s">
        <v>70</v>
      </c>
      <c r="AF9" s="313" t="s">
        <v>18</v>
      </c>
      <c r="AG9" s="314" t="s">
        <v>17</v>
      </c>
      <c r="AH9" s="311" t="s">
        <v>14</v>
      </c>
      <c r="AI9" s="214" t="s">
        <v>15</v>
      </c>
      <c r="AJ9" s="214" t="s">
        <v>16</v>
      </c>
      <c r="AK9" s="214" t="s">
        <v>40</v>
      </c>
      <c r="AL9" s="214" t="s">
        <v>64</v>
      </c>
      <c r="AM9" s="214" t="s">
        <v>70</v>
      </c>
      <c r="AN9" s="313" t="s">
        <v>18</v>
      </c>
      <c r="AO9" s="314" t="s">
        <v>17</v>
      </c>
      <c r="AP9" s="213" t="s">
        <v>14</v>
      </c>
      <c r="AQ9" s="294" t="s">
        <v>15</v>
      </c>
      <c r="AR9" s="294" t="s">
        <v>16</v>
      </c>
      <c r="AS9" s="294" t="s">
        <v>40</v>
      </c>
      <c r="AT9" s="214" t="s">
        <v>64</v>
      </c>
      <c r="AU9" s="214" t="s">
        <v>70</v>
      </c>
      <c r="AV9" s="313" t="s">
        <v>18</v>
      </c>
      <c r="AW9" s="314" t="s">
        <v>17</v>
      </c>
      <c r="AX9" s="312" t="s">
        <v>14</v>
      </c>
      <c r="AY9" s="214" t="s">
        <v>15</v>
      </c>
      <c r="AZ9" s="214" t="s">
        <v>16</v>
      </c>
      <c r="BA9" s="214" t="s">
        <v>40</v>
      </c>
      <c r="BB9" s="214" t="s">
        <v>64</v>
      </c>
      <c r="BC9" s="214" t="s">
        <v>70</v>
      </c>
      <c r="BD9" s="313" t="s">
        <v>18</v>
      </c>
      <c r="BE9" s="314" t="s">
        <v>17</v>
      </c>
    </row>
    <row r="10" spans="1:57" s="16" customFormat="1" ht="21" thickBot="1">
      <c r="A10" s="18"/>
      <c r="J10" s="19"/>
      <c r="K10" s="19"/>
      <c r="L10" s="19"/>
      <c r="M10" s="19"/>
      <c r="N10" s="19"/>
      <c r="O10" s="19"/>
      <c r="P10" s="115"/>
      <c r="BE10" s="20"/>
    </row>
    <row r="11" spans="1:57" s="4" customFormat="1" ht="60.75" customHeight="1" thickBot="1">
      <c r="A11" s="219" t="s">
        <v>20</v>
      </c>
      <c r="B11" s="275" t="s">
        <v>36</v>
      </c>
      <c r="C11" s="215">
        <f aca="true" t="shared" si="0" ref="C11:C17">D11+E11+F11+G11+H11+I11</f>
        <v>270</v>
      </c>
      <c r="D11" s="216">
        <f>J11+R11+Z11+AH11+AP11+AX11</f>
        <v>90</v>
      </c>
      <c r="E11" s="217">
        <f>K11+S11+AA11+AI11+AQ11+AY11</f>
        <v>60</v>
      </c>
      <c r="F11" s="217">
        <f>L11+T11+AB11+AJ11+AR11+AZ11</f>
        <v>0</v>
      </c>
      <c r="G11" s="217">
        <f>M11+U11+AC11+AK11+AS11+BA11</f>
        <v>120</v>
      </c>
      <c r="H11" s="217">
        <f>N11+V11+AD11+AL11+AT11+BB11</f>
        <v>0</v>
      </c>
      <c r="I11" s="218">
        <f aca="true" t="shared" si="1" ref="I11:I17">O11+W11+AE11+AM11+AU11+BC11</f>
        <v>0</v>
      </c>
      <c r="J11" s="219">
        <f aca="true" t="shared" si="2" ref="J11:O11">SUM(J12:J17)</f>
        <v>60</v>
      </c>
      <c r="K11" s="220">
        <f t="shared" si="2"/>
        <v>30</v>
      </c>
      <c r="L11" s="220">
        <f t="shared" si="2"/>
        <v>0</v>
      </c>
      <c r="M11" s="220">
        <f t="shared" si="2"/>
        <v>0</v>
      </c>
      <c r="N11" s="220">
        <f t="shared" si="2"/>
        <v>0</v>
      </c>
      <c r="O11" s="220">
        <f t="shared" si="2"/>
        <v>0</v>
      </c>
      <c r="P11" s="220">
        <f>COUNTIF(P12:P17,"E")</f>
        <v>0</v>
      </c>
      <c r="Q11" s="221">
        <f aca="true" t="shared" si="3" ref="Q11:W11">SUM(Q12:Q17)</f>
        <v>6</v>
      </c>
      <c r="R11" s="219">
        <f t="shared" si="3"/>
        <v>0</v>
      </c>
      <c r="S11" s="220">
        <f t="shared" si="3"/>
        <v>0</v>
      </c>
      <c r="T11" s="220">
        <f t="shared" si="3"/>
        <v>0</v>
      </c>
      <c r="U11" s="220">
        <f t="shared" si="3"/>
        <v>0</v>
      </c>
      <c r="V11" s="220">
        <f t="shared" si="3"/>
        <v>0</v>
      </c>
      <c r="W11" s="220">
        <f t="shared" si="3"/>
        <v>0</v>
      </c>
      <c r="X11" s="220">
        <f>COUNTIF(X12:X17,"E")</f>
        <v>0</v>
      </c>
      <c r="Y11" s="221">
        <f aca="true" t="shared" si="4" ref="Y11:AE11">SUM(Y12:Y17)</f>
        <v>0</v>
      </c>
      <c r="Z11" s="219">
        <f t="shared" si="4"/>
        <v>0</v>
      </c>
      <c r="AA11" s="220">
        <f t="shared" si="4"/>
        <v>30</v>
      </c>
      <c r="AB11" s="220">
        <f t="shared" si="4"/>
        <v>0</v>
      </c>
      <c r="AC11" s="220">
        <f t="shared" si="4"/>
        <v>30</v>
      </c>
      <c r="AD11" s="220">
        <f t="shared" si="4"/>
        <v>0</v>
      </c>
      <c r="AE11" s="220">
        <f t="shared" si="4"/>
        <v>0</v>
      </c>
      <c r="AF11" s="220">
        <f>COUNTIF(AF12:AF17,"E")</f>
        <v>0</v>
      </c>
      <c r="AG11" s="221">
        <f aca="true" t="shared" si="5" ref="AG11:AM11">SUM(AG12:AG17)</f>
        <v>2</v>
      </c>
      <c r="AH11" s="219">
        <f t="shared" si="5"/>
        <v>0</v>
      </c>
      <c r="AI11" s="220">
        <f t="shared" si="5"/>
        <v>0</v>
      </c>
      <c r="AJ11" s="220">
        <f t="shared" si="5"/>
        <v>0</v>
      </c>
      <c r="AK11" s="220">
        <f t="shared" si="5"/>
        <v>30</v>
      </c>
      <c r="AL11" s="220">
        <f t="shared" si="5"/>
        <v>0</v>
      </c>
      <c r="AM11" s="220">
        <f t="shared" si="5"/>
        <v>0</v>
      </c>
      <c r="AN11" s="220">
        <f>COUNTIF(AN12:AN17,"E")</f>
        <v>0</v>
      </c>
      <c r="AO11" s="221">
        <f aca="true" t="shared" si="6" ref="AO11:AU11">SUM(AO12:AO17)</f>
        <v>2</v>
      </c>
      <c r="AP11" s="219">
        <f t="shared" si="6"/>
        <v>0</v>
      </c>
      <c r="AQ11" s="220">
        <f t="shared" si="6"/>
        <v>0</v>
      </c>
      <c r="AR11" s="220">
        <f t="shared" si="6"/>
        <v>0</v>
      </c>
      <c r="AS11" s="220">
        <f t="shared" si="6"/>
        <v>60</v>
      </c>
      <c r="AT11" s="220">
        <f t="shared" si="6"/>
        <v>0</v>
      </c>
      <c r="AU11" s="220">
        <f t="shared" si="6"/>
        <v>0</v>
      </c>
      <c r="AV11" s="220">
        <f>COUNTIF(AV12:AV17,"E")</f>
        <v>1</v>
      </c>
      <c r="AW11" s="221">
        <f aca="true" t="shared" si="7" ref="AW11:BC11">SUM(AW12:AW17)</f>
        <v>4</v>
      </c>
      <c r="AX11" s="219">
        <f t="shared" si="7"/>
        <v>30</v>
      </c>
      <c r="AY11" s="220">
        <f t="shared" si="7"/>
        <v>0</v>
      </c>
      <c r="AZ11" s="220">
        <f t="shared" si="7"/>
        <v>0</v>
      </c>
      <c r="BA11" s="220">
        <f t="shared" si="7"/>
        <v>0</v>
      </c>
      <c r="BB11" s="220">
        <f t="shared" si="7"/>
        <v>0</v>
      </c>
      <c r="BC11" s="220">
        <f t="shared" si="7"/>
        <v>0</v>
      </c>
      <c r="BD11" s="220">
        <f>COUNTIF(BD12:BD17,"E")</f>
        <v>0</v>
      </c>
      <c r="BE11" s="222">
        <f>SUM(BE12:BE17)</f>
        <v>2</v>
      </c>
    </row>
    <row r="12" spans="1:57" s="4" customFormat="1" ht="34.5" customHeight="1">
      <c r="A12" s="278">
        <v>1</v>
      </c>
      <c r="B12" s="269" t="s">
        <v>41</v>
      </c>
      <c r="C12" s="223">
        <f t="shared" si="0"/>
        <v>30</v>
      </c>
      <c r="D12" s="224">
        <f aca="true" t="shared" si="8" ref="D12:D17">J12+R12+Z12+AH12+AP12+AX12</f>
        <v>0</v>
      </c>
      <c r="E12" s="225">
        <f aca="true" t="shared" si="9" ref="E12:H17">K12+S12+AA12+AI12+AQ12+AY12</f>
        <v>30</v>
      </c>
      <c r="F12" s="225">
        <f t="shared" si="9"/>
        <v>0</v>
      </c>
      <c r="G12" s="225">
        <f t="shared" si="9"/>
        <v>0</v>
      </c>
      <c r="H12" s="225">
        <f>N12+V12+AD12+AL12+AT12+BB12</f>
        <v>0</v>
      </c>
      <c r="I12" s="226">
        <f t="shared" si="1"/>
        <v>0</v>
      </c>
      <c r="J12" s="227"/>
      <c r="K12" s="228"/>
      <c r="L12" s="228"/>
      <c r="M12" s="228"/>
      <c r="N12" s="228"/>
      <c r="O12" s="228"/>
      <c r="P12" s="229"/>
      <c r="Q12" s="230"/>
      <c r="R12" s="231"/>
      <c r="S12" s="232"/>
      <c r="T12" s="232"/>
      <c r="U12" s="232"/>
      <c r="V12" s="232"/>
      <c r="W12" s="232"/>
      <c r="X12" s="232"/>
      <c r="Y12" s="230"/>
      <c r="Z12" s="231"/>
      <c r="AA12" s="232">
        <v>30</v>
      </c>
      <c r="AB12" s="232"/>
      <c r="AC12" s="232"/>
      <c r="AD12" s="232"/>
      <c r="AE12" s="232"/>
      <c r="AF12" s="233" t="s">
        <v>87</v>
      </c>
      <c r="AG12" s="230">
        <v>0</v>
      </c>
      <c r="AH12" s="231"/>
      <c r="AI12" s="232"/>
      <c r="AJ12" s="232"/>
      <c r="AK12" s="232"/>
      <c r="AL12" s="232"/>
      <c r="AM12" s="232"/>
      <c r="AN12" s="233"/>
      <c r="AO12" s="230"/>
      <c r="AP12" s="231"/>
      <c r="AQ12" s="232"/>
      <c r="AR12" s="232"/>
      <c r="AS12" s="232"/>
      <c r="AT12" s="232"/>
      <c r="AU12" s="232"/>
      <c r="AV12" s="233"/>
      <c r="AW12" s="230"/>
      <c r="AX12" s="231"/>
      <c r="AY12" s="232"/>
      <c r="AZ12" s="232"/>
      <c r="BA12" s="232"/>
      <c r="BB12" s="232"/>
      <c r="BC12" s="232"/>
      <c r="BD12" s="233"/>
      <c r="BE12" s="230"/>
    </row>
    <row r="13" spans="1:57" s="4" customFormat="1" ht="34.5" customHeight="1">
      <c r="A13" s="279">
        <v>2</v>
      </c>
      <c r="B13" s="270" t="s">
        <v>102</v>
      </c>
      <c r="C13" s="234">
        <f t="shared" si="0"/>
        <v>120</v>
      </c>
      <c r="D13" s="235">
        <f t="shared" si="8"/>
        <v>0</v>
      </c>
      <c r="E13" s="236">
        <f t="shared" si="9"/>
        <v>0</v>
      </c>
      <c r="F13" s="236">
        <f t="shared" si="9"/>
        <v>0</v>
      </c>
      <c r="G13" s="236">
        <f t="shared" si="9"/>
        <v>120</v>
      </c>
      <c r="H13" s="236">
        <f t="shared" si="9"/>
        <v>0</v>
      </c>
      <c r="I13" s="237">
        <f t="shared" si="1"/>
        <v>0</v>
      </c>
      <c r="J13" s="238"/>
      <c r="K13" s="239"/>
      <c r="L13" s="239"/>
      <c r="M13" s="239"/>
      <c r="N13" s="239"/>
      <c r="O13" s="239"/>
      <c r="P13" s="240"/>
      <c r="Q13" s="241"/>
      <c r="R13" s="242"/>
      <c r="S13" s="243"/>
      <c r="T13" s="243"/>
      <c r="U13" s="243"/>
      <c r="V13" s="243"/>
      <c r="W13" s="243"/>
      <c r="X13" s="243"/>
      <c r="Y13" s="241"/>
      <c r="Z13" s="242"/>
      <c r="AA13" s="243"/>
      <c r="AB13" s="243"/>
      <c r="AC13" s="243">
        <v>30</v>
      </c>
      <c r="AD13" s="243"/>
      <c r="AE13" s="243"/>
      <c r="AF13" s="244" t="s">
        <v>47</v>
      </c>
      <c r="AG13" s="241">
        <v>2</v>
      </c>
      <c r="AH13" s="242"/>
      <c r="AI13" s="243"/>
      <c r="AJ13" s="243"/>
      <c r="AK13" s="243">
        <v>30</v>
      </c>
      <c r="AL13" s="243"/>
      <c r="AM13" s="243"/>
      <c r="AN13" s="244" t="s">
        <v>47</v>
      </c>
      <c r="AO13" s="241">
        <v>2</v>
      </c>
      <c r="AP13" s="242"/>
      <c r="AQ13" s="243"/>
      <c r="AR13" s="243"/>
      <c r="AS13" s="243">
        <v>60</v>
      </c>
      <c r="AT13" s="243"/>
      <c r="AU13" s="243"/>
      <c r="AV13" s="244" t="s">
        <v>56</v>
      </c>
      <c r="AW13" s="241">
        <v>4</v>
      </c>
      <c r="AX13" s="242"/>
      <c r="AY13" s="243"/>
      <c r="AZ13" s="243"/>
      <c r="BA13" s="243"/>
      <c r="BB13" s="243"/>
      <c r="BC13" s="243"/>
      <c r="BD13" s="244"/>
      <c r="BE13" s="241"/>
    </row>
    <row r="14" spans="1:57" s="4" customFormat="1" ht="34.5" customHeight="1">
      <c r="A14" s="279">
        <v>3</v>
      </c>
      <c r="B14" s="271" t="s">
        <v>45</v>
      </c>
      <c r="C14" s="234">
        <f t="shared" si="0"/>
        <v>30</v>
      </c>
      <c r="D14" s="235">
        <f t="shared" si="8"/>
        <v>0</v>
      </c>
      <c r="E14" s="236">
        <f t="shared" si="9"/>
        <v>30</v>
      </c>
      <c r="F14" s="236">
        <f t="shared" si="9"/>
        <v>0</v>
      </c>
      <c r="G14" s="236">
        <f t="shared" si="9"/>
        <v>0</v>
      </c>
      <c r="H14" s="236">
        <f t="shared" si="9"/>
        <v>0</v>
      </c>
      <c r="I14" s="237">
        <f t="shared" si="1"/>
        <v>0</v>
      </c>
      <c r="J14" s="238"/>
      <c r="K14" s="239">
        <v>30</v>
      </c>
      <c r="L14" s="239"/>
      <c r="M14" s="239"/>
      <c r="N14" s="239"/>
      <c r="O14" s="239"/>
      <c r="P14" s="240" t="s">
        <v>47</v>
      </c>
      <c r="Q14" s="241">
        <v>2</v>
      </c>
      <c r="R14" s="242"/>
      <c r="S14" s="243"/>
      <c r="T14" s="243"/>
      <c r="U14" s="243"/>
      <c r="V14" s="243"/>
      <c r="W14" s="243"/>
      <c r="X14" s="243"/>
      <c r="Y14" s="241"/>
      <c r="Z14" s="242"/>
      <c r="AA14" s="243"/>
      <c r="AB14" s="243"/>
      <c r="AC14" s="243"/>
      <c r="AD14" s="243"/>
      <c r="AE14" s="243"/>
      <c r="AF14" s="244"/>
      <c r="AG14" s="241"/>
      <c r="AH14" s="242"/>
      <c r="AI14" s="243"/>
      <c r="AJ14" s="243"/>
      <c r="AK14" s="243"/>
      <c r="AL14" s="243"/>
      <c r="AM14" s="243"/>
      <c r="AN14" s="244"/>
      <c r="AO14" s="241"/>
      <c r="AP14" s="242"/>
      <c r="AQ14" s="243"/>
      <c r="AR14" s="243"/>
      <c r="AS14" s="243"/>
      <c r="AT14" s="243"/>
      <c r="AU14" s="243"/>
      <c r="AV14" s="244"/>
      <c r="AW14" s="241"/>
      <c r="AX14" s="242"/>
      <c r="AY14" s="243"/>
      <c r="AZ14" s="243"/>
      <c r="BA14" s="243"/>
      <c r="BB14" s="243"/>
      <c r="BC14" s="243"/>
      <c r="BD14" s="244"/>
      <c r="BE14" s="241"/>
    </row>
    <row r="15" spans="1:57" s="4" customFormat="1" ht="34.5" customHeight="1">
      <c r="A15" s="279">
        <v>4</v>
      </c>
      <c r="B15" s="271" t="s">
        <v>42</v>
      </c>
      <c r="C15" s="234">
        <f t="shared" si="0"/>
        <v>30</v>
      </c>
      <c r="D15" s="235">
        <f t="shared" si="8"/>
        <v>30</v>
      </c>
      <c r="E15" s="236">
        <f t="shared" si="9"/>
        <v>0</v>
      </c>
      <c r="F15" s="236">
        <f t="shared" si="9"/>
        <v>0</v>
      </c>
      <c r="G15" s="236">
        <f t="shared" si="9"/>
        <v>0</v>
      </c>
      <c r="H15" s="236">
        <f t="shared" si="9"/>
        <v>0</v>
      </c>
      <c r="I15" s="237">
        <f t="shared" si="1"/>
        <v>0</v>
      </c>
      <c r="J15" s="238"/>
      <c r="K15" s="239"/>
      <c r="L15" s="239"/>
      <c r="M15" s="239"/>
      <c r="N15" s="239"/>
      <c r="O15" s="239"/>
      <c r="P15" s="240"/>
      <c r="Q15" s="241"/>
      <c r="R15" s="242"/>
      <c r="S15" s="243"/>
      <c r="T15" s="243"/>
      <c r="U15" s="243"/>
      <c r="V15" s="243"/>
      <c r="W15" s="243"/>
      <c r="X15" s="243"/>
      <c r="Y15" s="241"/>
      <c r="Z15" s="242"/>
      <c r="AA15" s="243"/>
      <c r="AB15" s="243"/>
      <c r="AC15" s="243"/>
      <c r="AD15" s="243"/>
      <c r="AE15" s="243"/>
      <c r="AF15" s="244"/>
      <c r="AG15" s="241"/>
      <c r="AH15" s="242"/>
      <c r="AI15" s="243"/>
      <c r="AJ15" s="243"/>
      <c r="AK15" s="243"/>
      <c r="AL15" s="243"/>
      <c r="AM15" s="243"/>
      <c r="AN15" s="244"/>
      <c r="AO15" s="241"/>
      <c r="AP15" s="242"/>
      <c r="AQ15" s="243"/>
      <c r="AR15" s="243"/>
      <c r="AS15" s="243"/>
      <c r="AT15" s="243"/>
      <c r="AU15" s="243"/>
      <c r="AV15" s="244"/>
      <c r="AW15" s="241"/>
      <c r="AX15" s="242">
        <v>30</v>
      </c>
      <c r="AY15" s="243"/>
      <c r="AZ15" s="243"/>
      <c r="BA15" s="243"/>
      <c r="BB15" s="243"/>
      <c r="BC15" s="243"/>
      <c r="BD15" s="244" t="s">
        <v>47</v>
      </c>
      <c r="BE15" s="241">
        <v>2</v>
      </c>
    </row>
    <row r="16" spans="1:57" s="4" customFormat="1" ht="99" customHeight="1">
      <c r="A16" s="279">
        <v>5</v>
      </c>
      <c r="B16" s="271" t="s">
        <v>75</v>
      </c>
      <c r="C16" s="234">
        <f t="shared" si="0"/>
        <v>30</v>
      </c>
      <c r="D16" s="235">
        <f t="shared" si="8"/>
        <v>30</v>
      </c>
      <c r="E16" s="236">
        <f t="shared" si="9"/>
        <v>0</v>
      </c>
      <c r="F16" s="236">
        <f t="shared" si="9"/>
        <v>0</v>
      </c>
      <c r="G16" s="236">
        <f t="shared" si="9"/>
        <v>0</v>
      </c>
      <c r="H16" s="236">
        <f t="shared" si="9"/>
        <v>0</v>
      </c>
      <c r="I16" s="237">
        <f t="shared" si="1"/>
        <v>0</v>
      </c>
      <c r="J16" s="238">
        <v>30</v>
      </c>
      <c r="K16" s="239"/>
      <c r="L16" s="239"/>
      <c r="M16" s="239"/>
      <c r="N16" s="239"/>
      <c r="O16" s="239"/>
      <c r="P16" s="240" t="s">
        <v>47</v>
      </c>
      <c r="Q16" s="241">
        <v>2</v>
      </c>
      <c r="R16" s="242"/>
      <c r="S16" s="243"/>
      <c r="T16" s="243"/>
      <c r="U16" s="243"/>
      <c r="V16" s="243"/>
      <c r="W16" s="243"/>
      <c r="X16" s="243"/>
      <c r="Y16" s="241"/>
      <c r="Z16" s="242"/>
      <c r="AA16" s="243"/>
      <c r="AB16" s="243"/>
      <c r="AC16" s="243"/>
      <c r="AD16" s="243"/>
      <c r="AE16" s="243"/>
      <c r="AF16" s="244"/>
      <c r="AG16" s="241"/>
      <c r="AH16" s="242"/>
      <c r="AI16" s="243"/>
      <c r="AJ16" s="243"/>
      <c r="AK16" s="243"/>
      <c r="AL16" s="243"/>
      <c r="AM16" s="243"/>
      <c r="AN16" s="244"/>
      <c r="AO16" s="241"/>
      <c r="AP16" s="242"/>
      <c r="AQ16" s="243"/>
      <c r="AR16" s="243"/>
      <c r="AS16" s="243"/>
      <c r="AT16" s="243"/>
      <c r="AU16" s="243"/>
      <c r="AV16" s="244"/>
      <c r="AW16" s="241"/>
      <c r="AX16" s="242"/>
      <c r="AY16" s="243"/>
      <c r="AZ16" s="243"/>
      <c r="BA16" s="243"/>
      <c r="BB16" s="243"/>
      <c r="BC16" s="243"/>
      <c r="BD16" s="244"/>
      <c r="BE16" s="241"/>
    </row>
    <row r="17" spans="1:57" s="4" customFormat="1" ht="123" customHeight="1" thickBot="1">
      <c r="A17" s="280">
        <v>6</v>
      </c>
      <c r="B17" s="272" t="s">
        <v>76</v>
      </c>
      <c r="C17" s="245">
        <f t="shared" si="0"/>
        <v>30</v>
      </c>
      <c r="D17" s="246">
        <f t="shared" si="8"/>
        <v>30</v>
      </c>
      <c r="E17" s="247">
        <f t="shared" si="9"/>
        <v>0</v>
      </c>
      <c r="F17" s="247">
        <f t="shared" si="9"/>
        <v>0</v>
      </c>
      <c r="G17" s="247">
        <f t="shared" si="9"/>
        <v>0</v>
      </c>
      <c r="H17" s="247">
        <f t="shared" si="9"/>
        <v>0</v>
      </c>
      <c r="I17" s="248">
        <f t="shared" si="1"/>
        <v>0</v>
      </c>
      <c r="J17" s="249">
        <v>30</v>
      </c>
      <c r="K17" s="250"/>
      <c r="L17" s="250"/>
      <c r="M17" s="250"/>
      <c r="N17" s="250"/>
      <c r="O17" s="250"/>
      <c r="P17" s="251" t="s">
        <v>47</v>
      </c>
      <c r="Q17" s="252">
        <v>2</v>
      </c>
      <c r="R17" s="253"/>
      <c r="S17" s="254"/>
      <c r="T17" s="254"/>
      <c r="U17" s="254"/>
      <c r="V17" s="254"/>
      <c r="W17" s="254"/>
      <c r="X17" s="254"/>
      <c r="Y17" s="252"/>
      <c r="Z17" s="253"/>
      <c r="AA17" s="254"/>
      <c r="AB17" s="254"/>
      <c r="AC17" s="254"/>
      <c r="AD17" s="254"/>
      <c r="AE17" s="254"/>
      <c r="AF17" s="255"/>
      <c r="AG17" s="252"/>
      <c r="AH17" s="253"/>
      <c r="AI17" s="254"/>
      <c r="AJ17" s="254"/>
      <c r="AK17" s="254"/>
      <c r="AL17" s="254"/>
      <c r="AM17" s="254"/>
      <c r="AN17" s="255"/>
      <c r="AO17" s="252"/>
      <c r="AP17" s="253"/>
      <c r="AQ17" s="254"/>
      <c r="AR17" s="254"/>
      <c r="AS17" s="254"/>
      <c r="AT17" s="254"/>
      <c r="AU17" s="254"/>
      <c r="AV17" s="255"/>
      <c r="AW17" s="252"/>
      <c r="AX17" s="253"/>
      <c r="AY17" s="254"/>
      <c r="AZ17" s="254"/>
      <c r="BA17" s="254"/>
      <c r="BB17" s="254"/>
      <c r="BC17" s="254"/>
      <c r="BD17" s="255"/>
      <c r="BE17" s="252"/>
    </row>
    <row r="18" spans="1:57" s="21" customFormat="1" ht="34.5" customHeight="1">
      <c r="A18" s="69"/>
      <c r="B18" s="273" t="s">
        <v>21</v>
      </c>
      <c r="C18" s="223">
        <v>4</v>
      </c>
      <c r="D18" s="401">
        <v>4</v>
      </c>
      <c r="E18" s="401"/>
      <c r="F18" s="401"/>
      <c r="G18" s="401"/>
      <c r="H18" s="401"/>
      <c r="I18" s="402"/>
      <c r="J18" s="389">
        <v>4</v>
      </c>
      <c r="K18" s="390"/>
      <c r="L18" s="390"/>
      <c r="M18" s="390"/>
      <c r="N18" s="391"/>
      <c r="O18" s="391"/>
      <c r="P18" s="392"/>
      <c r="Q18" s="256"/>
      <c r="R18" s="256"/>
      <c r="S18" s="256"/>
      <c r="T18" s="256"/>
      <c r="U18" s="257"/>
      <c r="V18" s="257"/>
      <c r="W18" s="257"/>
      <c r="X18" s="406"/>
      <c r="Y18" s="406"/>
      <c r="Z18" s="406"/>
      <c r="AA18" s="406"/>
      <c r="AB18" s="257"/>
      <c r="AC18" s="257"/>
      <c r="AD18" s="257"/>
      <c r="AE18" s="257"/>
      <c r="AF18" s="406"/>
      <c r="AG18" s="406"/>
      <c r="AH18" s="406"/>
      <c r="AI18" s="406"/>
      <c r="AJ18" s="257"/>
      <c r="AK18" s="257"/>
      <c r="AL18" s="257"/>
      <c r="AM18" s="257"/>
      <c r="AN18" s="406"/>
      <c r="AO18" s="406"/>
      <c r="AP18" s="406"/>
      <c r="AQ18" s="406"/>
      <c r="AR18" s="256"/>
      <c r="AS18" s="256"/>
      <c r="AT18" s="257"/>
      <c r="AU18" s="257"/>
      <c r="AV18" s="406"/>
      <c r="AW18" s="406"/>
      <c r="AX18" s="406"/>
      <c r="AY18" s="406"/>
      <c r="AZ18" s="256"/>
      <c r="BA18" s="256"/>
      <c r="BB18" s="257"/>
      <c r="BC18" s="257"/>
      <c r="BD18" s="258"/>
      <c r="BE18" s="259"/>
    </row>
    <row r="19" spans="1:57" s="21" customFormat="1" ht="34.5" customHeight="1" thickBot="1">
      <c r="A19" s="69"/>
      <c r="B19" s="274" t="s">
        <v>22</v>
      </c>
      <c r="C19" s="245">
        <v>4</v>
      </c>
      <c r="D19" s="416">
        <v>4</v>
      </c>
      <c r="E19" s="417"/>
      <c r="F19" s="417"/>
      <c r="G19" s="417"/>
      <c r="H19" s="417"/>
      <c r="I19" s="418"/>
      <c r="J19" s="412">
        <v>4</v>
      </c>
      <c r="K19" s="413"/>
      <c r="L19" s="413"/>
      <c r="M19" s="413"/>
      <c r="N19" s="414"/>
      <c r="O19" s="414"/>
      <c r="P19" s="415"/>
      <c r="Q19" s="256"/>
      <c r="R19" s="256"/>
      <c r="S19" s="256"/>
      <c r="T19" s="256"/>
      <c r="U19" s="257"/>
      <c r="V19" s="257"/>
      <c r="W19" s="257"/>
      <c r="X19" s="406"/>
      <c r="Y19" s="406"/>
      <c r="Z19" s="406"/>
      <c r="AA19" s="406"/>
      <c r="AB19" s="257"/>
      <c r="AC19" s="257"/>
      <c r="AD19" s="257"/>
      <c r="AE19" s="257"/>
      <c r="AF19" s="406"/>
      <c r="AG19" s="406"/>
      <c r="AH19" s="406"/>
      <c r="AI19" s="406"/>
      <c r="AJ19" s="257"/>
      <c r="AK19" s="257"/>
      <c r="AL19" s="257"/>
      <c r="AM19" s="257"/>
      <c r="AN19" s="406"/>
      <c r="AO19" s="406"/>
      <c r="AP19" s="406"/>
      <c r="AQ19" s="406"/>
      <c r="AR19" s="256"/>
      <c r="AS19" s="256"/>
      <c r="AT19" s="257"/>
      <c r="AU19" s="257"/>
      <c r="AV19" s="406"/>
      <c r="AW19" s="406"/>
      <c r="AX19" s="406"/>
      <c r="AY19" s="406"/>
      <c r="AZ19" s="256"/>
      <c r="BA19" s="256"/>
      <c r="BB19" s="257"/>
      <c r="BC19" s="257"/>
      <c r="BD19" s="258"/>
      <c r="BE19" s="258"/>
    </row>
    <row r="20" spans="1:57" s="23" customFormat="1" ht="24.75" customHeight="1" thickBot="1">
      <c r="A20" s="166"/>
      <c r="B20" s="114"/>
      <c r="C20" s="260"/>
      <c r="D20" s="260"/>
      <c r="E20" s="261"/>
      <c r="F20" s="261"/>
      <c r="G20" s="261"/>
      <c r="H20" s="261"/>
      <c r="I20" s="261"/>
      <c r="J20" s="262"/>
      <c r="K20" s="263"/>
      <c r="L20" s="263"/>
      <c r="M20" s="263"/>
      <c r="N20" s="263"/>
      <c r="O20" s="263"/>
      <c r="P20" s="264"/>
      <c r="Q20" s="256"/>
      <c r="R20" s="265"/>
      <c r="S20" s="265"/>
      <c r="T20" s="265"/>
      <c r="U20" s="266"/>
      <c r="V20" s="266"/>
      <c r="W20" s="266"/>
      <c r="X20" s="265"/>
      <c r="Y20" s="265"/>
      <c r="Z20" s="265"/>
      <c r="AA20" s="265"/>
      <c r="AB20" s="266"/>
      <c r="AC20" s="266"/>
      <c r="AD20" s="266"/>
      <c r="AE20" s="266"/>
      <c r="AF20" s="265"/>
      <c r="AG20" s="265"/>
      <c r="AH20" s="265"/>
      <c r="AI20" s="265"/>
      <c r="AJ20" s="266"/>
      <c r="AK20" s="266"/>
      <c r="AL20" s="266"/>
      <c r="AM20" s="266"/>
      <c r="AN20" s="265"/>
      <c r="AO20" s="265"/>
      <c r="AP20" s="265"/>
      <c r="AQ20" s="265"/>
      <c r="AR20" s="265"/>
      <c r="AS20" s="265"/>
      <c r="AT20" s="266"/>
      <c r="AU20" s="266"/>
      <c r="AV20" s="265"/>
      <c r="AW20" s="265"/>
      <c r="AX20" s="265"/>
      <c r="AY20" s="265"/>
      <c r="AZ20" s="265"/>
      <c r="BA20" s="265"/>
      <c r="BB20" s="266"/>
      <c r="BC20" s="266"/>
      <c r="BD20" s="267"/>
      <c r="BE20" s="268"/>
    </row>
    <row r="21" spans="1:57" s="4" customFormat="1" ht="52.5" thickBot="1">
      <c r="A21" s="219" t="s">
        <v>23</v>
      </c>
      <c r="B21" s="275" t="s">
        <v>37</v>
      </c>
      <c r="C21" s="295">
        <f>D21+E21+F21+G21+H21+I21</f>
        <v>1140</v>
      </c>
      <c r="D21" s="216">
        <f aca="true" t="shared" si="10" ref="D21:G22">J21+R21+Z21+AH21+AP21+AX21</f>
        <v>210</v>
      </c>
      <c r="E21" s="217">
        <f t="shared" si="10"/>
        <v>120</v>
      </c>
      <c r="F21" s="217">
        <f t="shared" si="10"/>
        <v>0</v>
      </c>
      <c r="G21" s="217">
        <f t="shared" si="10"/>
        <v>30</v>
      </c>
      <c r="H21" s="217">
        <f>N21+V21+AD21+AL21+AT21+BB21</f>
        <v>780</v>
      </c>
      <c r="I21" s="218">
        <f>O21+W21+AE21+AM21+AU21+BC21</f>
        <v>0</v>
      </c>
      <c r="J21" s="219">
        <f aca="true" t="shared" si="11" ref="J21:O21">SUM(J22:J37)</f>
        <v>90</v>
      </c>
      <c r="K21" s="220">
        <f t="shared" si="11"/>
        <v>15</v>
      </c>
      <c r="L21" s="220">
        <f t="shared" si="11"/>
        <v>0</v>
      </c>
      <c r="M21" s="220">
        <f t="shared" si="11"/>
        <v>0</v>
      </c>
      <c r="N21" s="220">
        <f t="shared" si="11"/>
        <v>210</v>
      </c>
      <c r="O21" s="220">
        <f t="shared" si="11"/>
        <v>0</v>
      </c>
      <c r="P21" s="220">
        <f>COUNTIF(P22:P37,"E")</f>
        <v>0</v>
      </c>
      <c r="Q21" s="221">
        <f aca="true" t="shared" si="12" ref="Q21:X21">SUM(Q22:Q37)</f>
        <v>20</v>
      </c>
      <c r="R21" s="219">
        <f t="shared" si="12"/>
        <v>30</v>
      </c>
      <c r="S21" s="220">
        <f t="shared" si="12"/>
        <v>75</v>
      </c>
      <c r="T21" s="220">
        <f t="shared" si="12"/>
        <v>0</v>
      </c>
      <c r="U21" s="220">
        <f t="shared" si="12"/>
        <v>30</v>
      </c>
      <c r="V21" s="220">
        <f t="shared" si="12"/>
        <v>225</v>
      </c>
      <c r="W21" s="220">
        <f t="shared" si="12"/>
        <v>0</v>
      </c>
      <c r="X21" s="220">
        <f t="shared" si="12"/>
        <v>0</v>
      </c>
      <c r="Y21" s="221">
        <f aca="true" t="shared" si="13" ref="Y21:AE21">SUM(Y22:Y37)</f>
        <v>22</v>
      </c>
      <c r="Z21" s="219">
        <f t="shared" si="13"/>
        <v>90</v>
      </c>
      <c r="AA21" s="220">
        <f t="shared" si="13"/>
        <v>30</v>
      </c>
      <c r="AB21" s="220">
        <f t="shared" si="13"/>
        <v>0</v>
      </c>
      <c r="AC21" s="220">
        <f t="shared" si="13"/>
        <v>0</v>
      </c>
      <c r="AD21" s="220">
        <f t="shared" si="13"/>
        <v>165</v>
      </c>
      <c r="AE21" s="220">
        <f t="shared" si="13"/>
        <v>0</v>
      </c>
      <c r="AF21" s="220">
        <f>COUNTIF(AF22:AF37,"E")</f>
        <v>1</v>
      </c>
      <c r="AG21" s="221">
        <f aca="true" t="shared" si="14" ref="AG21:AM21">SUM(AG22:AG37)</f>
        <v>26</v>
      </c>
      <c r="AH21" s="219">
        <f t="shared" si="14"/>
        <v>0</v>
      </c>
      <c r="AI21" s="220">
        <f t="shared" si="14"/>
        <v>0</v>
      </c>
      <c r="AJ21" s="220">
        <f t="shared" si="14"/>
        <v>0</v>
      </c>
      <c r="AK21" s="220">
        <f t="shared" si="14"/>
        <v>0</v>
      </c>
      <c r="AL21" s="220">
        <f t="shared" si="14"/>
        <v>120</v>
      </c>
      <c r="AM21" s="220">
        <f t="shared" si="14"/>
        <v>0</v>
      </c>
      <c r="AN21" s="220">
        <f>COUNTIF(AN22:AN37,"E")</f>
        <v>0</v>
      </c>
      <c r="AO21" s="221">
        <f aca="true" t="shared" si="15" ref="AO21:AU21">SUM(AO22:AO37)</f>
        <v>12</v>
      </c>
      <c r="AP21" s="219">
        <f t="shared" si="15"/>
        <v>0</v>
      </c>
      <c r="AQ21" s="220">
        <f t="shared" si="15"/>
        <v>0</v>
      </c>
      <c r="AR21" s="220">
        <f t="shared" si="15"/>
        <v>0</v>
      </c>
      <c r="AS21" s="220">
        <f t="shared" si="15"/>
        <v>0</v>
      </c>
      <c r="AT21" s="220">
        <f t="shared" si="15"/>
        <v>30</v>
      </c>
      <c r="AU21" s="220">
        <f t="shared" si="15"/>
        <v>0</v>
      </c>
      <c r="AV21" s="220">
        <f>COUNTIF(AV22:AV37,"E")</f>
        <v>0</v>
      </c>
      <c r="AW21" s="221">
        <f aca="true" t="shared" si="16" ref="AW21:BC21">SUM(AW22:AW37)</f>
        <v>4</v>
      </c>
      <c r="AX21" s="219">
        <f t="shared" si="16"/>
        <v>0</v>
      </c>
      <c r="AY21" s="220">
        <f t="shared" si="16"/>
        <v>0</v>
      </c>
      <c r="AZ21" s="220">
        <f t="shared" si="16"/>
        <v>0</v>
      </c>
      <c r="BA21" s="220">
        <f t="shared" si="16"/>
        <v>0</v>
      </c>
      <c r="BB21" s="220">
        <f t="shared" si="16"/>
        <v>30</v>
      </c>
      <c r="BC21" s="220">
        <f t="shared" si="16"/>
        <v>0</v>
      </c>
      <c r="BD21" s="220">
        <f>COUNTIF(BD22:BD37,"E")</f>
        <v>0</v>
      </c>
      <c r="BE21" s="221">
        <f>SUM(BE22:BE37)</f>
        <v>4</v>
      </c>
    </row>
    <row r="22" spans="1:57" s="4" customFormat="1" ht="34.5" customHeight="1">
      <c r="A22" s="281">
        <v>1</v>
      </c>
      <c r="B22" s="276" t="s">
        <v>48</v>
      </c>
      <c r="C22" s="296">
        <f>D22+E22+F22+G22+H22+I22</f>
        <v>135</v>
      </c>
      <c r="D22" s="297">
        <f t="shared" si="10"/>
        <v>0</v>
      </c>
      <c r="E22" s="225">
        <f t="shared" si="10"/>
        <v>0</v>
      </c>
      <c r="F22" s="225">
        <f t="shared" si="10"/>
        <v>0</v>
      </c>
      <c r="G22" s="225">
        <f t="shared" si="10"/>
        <v>0</v>
      </c>
      <c r="H22" s="225">
        <f>N22+V22+AD22+AL22+AT22+BB22</f>
        <v>135</v>
      </c>
      <c r="I22" s="226">
        <f>O22+W22+AE22+AM22+AU22+BC22</f>
        <v>0</v>
      </c>
      <c r="J22" s="298"/>
      <c r="K22" s="229"/>
      <c r="L22" s="229"/>
      <c r="M22" s="229"/>
      <c r="N22" s="229">
        <v>45</v>
      </c>
      <c r="O22" s="229"/>
      <c r="P22" s="229" t="s">
        <v>47</v>
      </c>
      <c r="Q22" s="226">
        <v>2</v>
      </c>
      <c r="R22" s="288"/>
      <c r="S22" s="233"/>
      <c r="T22" s="233"/>
      <c r="U22" s="233"/>
      <c r="V22" s="233">
        <v>45</v>
      </c>
      <c r="W22" s="233"/>
      <c r="X22" s="233" t="s">
        <v>47</v>
      </c>
      <c r="Y22" s="226">
        <v>2</v>
      </c>
      <c r="Z22" s="288"/>
      <c r="AA22" s="233"/>
      <c r="AB22" s="233"/>
      <c r="AC22" s="233"/>
      <c r="AD22" s="233">
        <v>45</v>
      </c>
      <c r="AE22" s="233"/>
      <c r="AF22" s="233" t="s">
        <v>56</v>
      </c>
      <c r="AG22" s="226">
        <v>4</v>
      </c>
      <c r="AH22" s="288"/>
      <c r="AI22" s="233"/>
      <c r="AJ22" s="233"/>
      <c r="AK22" s="233"/>
      <c r="AL22" s="233"/>
      <c r="AM22" s="233"/>
      <c r="AN22" s="233"/>
      <c r="AO22" s="226"/>
      <c r="AP22" s="288"/>
      <c r="AQ22" s="233"/>
      <c r="AR22" s="233"/>
      <c r="AS22" s="233"/>
      <c r="AT22" s="233"/>
      <c r="AU22" s="233"/>
      <c r="AV22" s="233"/>
      <c r="AW22" s="226"/>
      <c r="AX22" s="288"/>
      <c r="AY22" s="233"/>
      <c r="AZ22" s="233"/>
      <c r="BA22" s="233"/>
      <c r="BB22" s="233"/>
      <c r="BC22" s="233"/>
      <c r="BD22" s="233"/>
      <c r="BE22" s="226"/>
    </row>
    <row r="23" spans="1:57" s="4" customFormat="1" ht="34.5" customHeight="1">
      <c r="A23" s="282">
        <v>2</v>
      </c>
      <c r="B23" s="271" t="s">
        <v>49</v>
      </c>
      <c r="C23" s="234">
        <f aca="true" t="shared" si="17" ref="C23:C34">D23+E23+F23+G23+H23+I23</f>
        <v>30</v>
      </c>
      <c r="D23" s="299">
        <f aca="true" t="shared" si="18" ref="D23:D37">J23+R23+Z23+AH23+AP23+AX23</f>
        <v>0</v>
      </c>
      <c r="E23" s="236">
        <f aca="true" t="shared" si="19" ref="E23:E37">K23+S23+AA23+AI23+AQ23+AY23</f>
        <v>0</v>
      </c>
      <c r="F23" s="236">
        <f aca="true" t="shared" si="20" ref="F23:F37">L23+T23+AB23+AJ23+AR23+AZ23</f>
        <v>0</v>
      </c>
      <c r="G23" s="236">
        <f aca="true" t="shared" si="21" ref="G23:G37">M23+U23+AC23+AK23+AS23+BA23</f>
        <v>30</v>
      </c>
      <c r="H23" s="236">
        <f aca="true" t="shared" si="22" ref="H23:H37">N23+V23+AD23+AL23+AT23+BB23</f>
        <v>0</v>
      </c>
      <c r="I23" s="237">
        <f aca="true" t="shared" si="23" ref="I23:I34">O23+W23+AE23+AM23+AU23+BC23</f>
        <v>0</v>
      </c>
      <c r="J23" s="300"/>
      <c r="K23" s="240"/>
      <c r="L23" s="240"/>
      <c r="M23" s="240"/>
      <c r="N23" s="240"/>
      <c r="O23" s="240"/>
      <c r="P23" s="240"/>
      <c r="Q23" s="301"/>
      <c r="R23" s="300"/>
      <c r="S23" s="240"/>
      <c r="T23" s="240"/>
      <c r="U23" s="240">
        <v>30</v>
      </c>
      <c r="V23" s="240"/>
      <c r="W23" s="240"/>
      <c r="X23" s="240" t="s">
        <v>47</v>
      </c>
      <c r="Y23" s="301">
        <v>2</v>
      </c>
      <c r="Z23" s="300"/>
      <c r="AA23" s="240"/>
      <c r="AB23" s="240"/>
      <c r="AC23" s="240"/>
      <c r="AD23" s="240"/>
      <c r="AE23" s="240"/>
      <c r="AF23" s="240"/>
      <c r="AG23" s="301"/>
      <c r="AH23" s="300"/>
      <c r="AI23" s="240"/>
      <c r="AJ23" s="240"/>
      <c r="AK23" s="240"/>
      <c r="AL23" s="240"/>
      <c r="AM23" s="240"/>
      <c r="AN23" s="240"/>
      <c r="AO23" s="301"/>
      <c r="AP23" s="300"/>
      <c r="AQ23" s="240"/>
      <c r="AR23" s="240"/>
      <c r="AS23" s="240"/>
      <c r="AT23" s="240"/>
      <c r="AU23" s="240"/>
      <c r="AV23" s="240"/>
      <c r="AW23" s="301"/>
      <c r="AX23" s="300"/>
      <c r="AY23" s="240"/>
      <c r="AZ23" s="240"/>
      <c r="BA23" s="240"/>
      <c r="BB23" s="240"/>
      <c r="BC23" s="240"/>
      <c r="BD23" s="240"/>
      <c r="BE23" s="301"/>
    </row>
    <row r="24" spans="1:57" s="4" customFormat="1" ht="34.5" customHeight="1">
      <c r="A24" s="283">
        <v>3</v>
      </c>
      <c r="B24" s="277" t="s">
        <v>65</v>
      </c>
      <c r="C24" s="234">
        <f t="shared" si="17"/>
        <v>240</v>
      </c>
      <c r="D24" s="299">
        <f t="shared" si="18"/>
        <v>0</v>
      </c>
      <c r="E24" s="236">
        <f t="shared" si="19"/>
        <v>0</v>
      </c>
      <c r="F24" s="236">
        <f t="shared" si="20"/>
        <v>0</v>
      </c>
      <c r="G24" s="236">
        <f t="shared" si="21"/>
        <v>0</v>
      </c>
      <c r="H24" s="236">
        <f t="shared" si="22"/>
        <v>240</v>
      </c>
      <c r="I24" s="237">
        <f t="shared" si="23"/>
        <v>0</v>
      </c>
      <c r="J24" s="300"/>
      <c r="K24" s="240"/>
      <c r="L24" s="240"/>
      <c r="M24" s="240"/>
      <c r="N24" s="240">
        <v>60</v>
      </c>
      <c r="O24" s="240"/>
      <c r="P24" s="240" t="s">
        <v>47</v>
      </c>
      <c r="Q24" s="237">
        <v>4</v>
      </c>
      <c r="R24" s="289"/>
      <c r="S24" s="244"/>
      <c r="T24" s="244"/>
      <c r="U24" s="244"/>
      <c r="V24" s="244">
        <v>60</v>
      </c>
      <c r="W24" s="244"/>
      <c r="X24" s="244" t="s">
        <v>47</v>
      </c>
      <c r="Y24" s="237">
        <v>4</v>
      </c>
      <c r="Z24" s="289"/>
      <c r="AA24" s="244"/>
      <c r="AB24" s="244"/>
      <c r="AC24" s="244"/>
      <c r="AD24" s="244">
        <v>45</v>
      </c>
      <c r="AE24" s="244"/>
      <c r="AF24" s="244" t="s">
        <v>47</v>
      </c>
      <c r="AG24" s="237">
        <v>4</v>
      </c>
      <c r="AH24" s="289"/>
      <c r="AI24" s="244"/>
      <c r="AJ24" s="244"/>
      <c r="AK24" s="244"/>
      <c r="AL24" s="244">
        <v>45</v>
      </c>
      <c r="AM24" s="244"/>
      <c r="AN24" s="244" t="s">
        <v>47</v>
      </c>
      <c r="AO24" s="237">
        <v>4</v>
      </c>
      <c r="AP24" s="289"/>
      <c r="AQ24" s="244"/>
      <c r="AR24" s="244"/>
      <c r="AS24" s="244"/>
      <c r="AT24" s="244">
        <v>15</v>
      </c>
      <c r="AU24" s="244"/>
      <c r="AV24" s="244" t="s">
        <v>47</v>
      </c>
      <c r="AW24" s="237">
        <v>2</v>
      </c>
      <c r="AX24" s="289"/>
      <c r="AY24" s="244"/>
      <c r="AZ24" s="244"/>
      <c r="BA24" s="244"/>
      <c r="BB24" s="244">
        <v>15</v>
      </c>
      <c r="BC24" s="244"/>
      <c r="BD24" s="244" t="s">
        <v>47</v>
      </c>
      <c r="BE24" s="237">
        <v>2</v>
      </c>
    </row>
    <row r="25" spans="1:57" s="4" customFormat="1" ht="34.5" customHeight="1">
      <c r="A25" s="283">
        <v>4</v>
      </c>
      <c r="B25" s="277" t="s">
        <v>50</v>
      </c>
      <c r="C25" s="234">
        <f t="shared" si="17"/>
        <v>195</v>
      </c>
      <c r="D25" s="299">
        <f t="shared" si="18"/>
        <v>0</v>
      </c>
      <c r="E25" s="236">
        <f t="shared" si="19"/>
        <v>0</v>
      </c>
      <c r="F25" s="236">
        <f t="shared" si="20"/>
        <v>0</v>
      </c>
      <c r="G25" s="236">
        <f t="shared" si="21"/>
        <v>0</v>
      </c>
      <c r="H25" s="236">
        <f t="shared" si="22"/>
        <v>195</v>
      </c>
      <c r="I25" s="237">
        <f t="shared" si="23"/>
        <v>0</v>
      </c>
      <c r="J25" s="300"/>
      <c r="K25" s="240"/>
      <c r="L25" s="240"/>
      <c r="M25" s="240"/>
      <c r="N25" s="240">
        <v>45</v>
      </c>
      <c r="O25" s="240"/>
      <c r="P25" s="240" t="s">
        <v>47</v>
      </c>
      <c r="Q25" s="237">
        <v>3</v>
      </c>
      <c r="R25" s="300"/>
      <c r="S25" s="240"/>
      <c r="T25" s="240"/>
      <c r="U25" s="244"/>
      <c r="V25" s="244">
        <v>60</v>
      </c>
      <c r="W25" s="244"/>
      <c r="X25" s="244" t="s">
        <v>47</v>
      </c>
      <c r="Y25" s="301">
        <v>4</v>
      </c>
      <c r="Z25" s="289"/>
      <c r="AA25" s="244"/>
      <c r="AB25" s="244"/>
      <c r="AC25" s="244"/>
      <c r="AD25" s="244">
        <v>45</v>
      </c>
      <c r="AE25" s="244"/>
      <c r="AF25" s="244" t="s">
        <v>47</v>
      </c>
      <c r="AG25" s="237">
        <v>4</v>
      </c>
      <c r="AH25" s="289"/>
      <c r="AI25" s="244"/>
      <c r="AJ25" s="244"/>
      <c r="AK25" s="244"/>
      <c r="AL25" s="244">
        <v>45</v>
      </c>
      <c r="AM25" s="244"/>
      <c r="AN25" s="244" t="s">
        <v>47</v>
      </c>
      <c r="AO25" s="237">
        <v>4</v>
      </c>
      <c r="AP25" s="289"/>
      <c r="AQ25" s="244"/>
      <c r="AR25" s="244"/>
      <c r="AS25" s="244"/>
      <c r="AT25" s="244"/>
      <c r="AU25" s="244"/>
      <c r="AV25" s="244"/>
      <c r="AW25" s="237"/>
      <c r="AX25" s="289"/>
      <c r="AY25" s="244"/>
      <c r="AZ25" s="244"/>
      <c r="BA25" s="244"/>
      <c r="BB25" s="244"/>
      <c r="BC25" s="244"/>
      <c r="BD25" s="244"/>
      <c r="BE25" s="237"/>
    </row>
    <row r="26" spans="1:57" s="4" customFormat="1" ht="34.5" customHeight="1">
      <c r="A26" s="283">
        <v>5</v>
      </c>
      <c r="B26" s="271" t="s">
        <v>51</v>
      </c>
      <c r="C26" s="234">
        <f t="shared" si="17"/>
        <v>90</v>
      </c>
      <c r="D26" s="299">
        <f t="shared" si="18"/>
        <v>0</v>
      </c>
      <c r="E26" s="236">
        <f t="shared" si="19"/>
        <v>0</v>
      </c>
      <c r="F26" s="236">
        <f t="shared" si="20"/>
        <v>0</v>
      </c>
      <c r="G26" s="236">
        <f t="shared" si="21"/>
        <v>0</v>
      </c>
      <c r="H26" s="236">
        <f t="shared" si="22"/>
        <v>90</v>
      </c>
      <c r="I26" s="237">
        <f t="shared" si="23"/>
        <v>0</v>
      </c>
      <c r="J26" s="300"/>
      <c r="K26" s="240"/>
      <c r="L26" s="240"/>
      <c r="M26" s="240"/>
      <c r="N26" s="240">
        <v>30</v>
      </c>
      <c r="O26" s="240"/>
      <c r="P26" s="240" t="s">
        <v>47</v>
      </c>
      <c r="Q26" s="237">
        <v>2</v>
      </c>
      <c r="R26" s="289"/>
      <c r="S26" s="244"/>
      <c r="T26" s="244"/>
      <c r="U26" s="244"/>
      <c r="V26" s="244">
        <v>30</v>
      </c>
      <c r="W26" s="244"/>
      <c r="X26" s="244" t="s">
        <v>47</v>
      </c>
      <c r="Y26" s="237">
        <v>2</v>
      </c>
      <c r="Z26" s="289"/>
      <c r="AA26" s="244"/>
      <c r="AB26" s="244"/>
      <c r="AC26" s="244"/>
      <c r="AD26" s="244">
        <v>15</v>
      </c>
      <c r="AE26" s="244"/>
      <c r="AF26" s="244" t="s">
        <v>47</v>
      </c>
      <c r="AG26" s="237">
        <v>2</v>
      </c>
      <c r="AH26" s="289"/>
      <c r="AI26" s="244"/>
      <c r="AJ26" s="244"/>
      <c r="AK26" s="244"/>
      <c r="AL26" s="244">
        <v>15</v>
      </c>
      <c r="AM26" s="244"/>
      <c r="AN26" s="244" t="s">
        <v>47</v>
      </c>
      <c r="AO26" s="237">
        <v>2</v>
      </c>
      <c r="AP26" s="289"/>
      <c r="AQ26" s="244"/>
      <c r="AR26" s="244"/>
      <c r="AS26" s="244"/>
      <c r="AT26" s="244"/>
      <c r="AU26" s="244"/>
      <c r="AV26" s="244"/>
      <c r="AW26" s="237"/>
      <c r="AX26" s="289"/>
      <c r="AY26" s="244"/>
      <c r="AZ26" s="244"/>
      <c r="BA26" s="244"/>
      <c r="BB26" s="244"/>
      <c r="BC26" s="244"/>
      <c r="BD26" s="244"/>
      <c r="BE26" s="237"/>
    </row>
    <row r="27" spans="1:57" s="4" customFormat="1" ht="34.5" customHeight="1">
      <c r="A27" s="283">
        <v>6</v>
      </c>
      <c r="B27" s="271" t="s">
        <v>52</v>
      </c>
      <c r="C27" s="234">
        <f t="shared" si="17"/>
        <v>30</v>
      </c>
      <c r="D27" s="299">
        <f t="shared" si="18"/>
        <v>30</v>
      </c>
      <c r="E27" s="236">
        <f t="shared" si="19"/>
        <v>0</v>
      </c>
      <c r="F27" s="236">
        <f t="shared" si="20"/>
        <v>0</v>
      </c>
      <c r="G27" s="236">
        <f t="shared" si="21"/>
        <v>0</v>
      </c>
      <c r="H27" s="236">
        <f t="shared" si="22"/>
        <v>0</v>
      </c>
      <c r="I27" s="237">
        <f t="shared" si="23"/>
        <v>0</v>
      </c>
      <c r="J27" s="300">
        <v>30</v>
      </c>
      <c r="K27" s="240"/>
      <c r="L27" s="240"/>
      <c r="M27" s="240"/>
      <c r="N27" s="240"/>
      <c r="O27" s="240"/>
      <c r="P27" s="240" t="s">
        <v>47</v>
      </c>
      <c r="Q27" s="237">
        <v>2</v>
      </c>
      <c r="R27" s="289"/>
      <c r="S27" s="244"/>
      <c r="T27" s="244"/>
      <c r="U27" s="244"/>
      <c r="V27" s="244"/>
      <c r="W27" s="244"/>
      <c r="X27" s="244"/>
      <c r="Y27" s="237"/>
      <c r="Z27" s="289"/>
      <c r="AA27" s="244"/>
      <c r="AB27" s="244"/>
      <c r="AC27" s="244"/>
      <c r="AD27" s="244"/>
      <c r="AE27" s="244"/>
      <c r="AF27" s="244"/>
      <c r="AG27" s="237"/>
      <c r="AH27" s="289"/>
      <c r="AI27" s="244"/>
      <c r="AJ27" s="244"/>
      <c r="AK27" s="244"/>
      <c r="AL27" s="244"/>
      <c r="AM27" s="244"/>
      <c r="AN27" s="244"/>
      <c r="AO27" s="237"/>
      <c r="AP27" s="289"/>
      <c r="AQ27" s="244"/>
      <c r="AR27" s="244"/>
      <c r="AS27" s="244"/>
      <c r="AT27" s="244"/>
      <c r="AU27" s="244"/>
      <c r="AV27" s="244"/>
      <c r="AW27" s="237"/>
      <c r="AX27" s="289"/>
      <c r="AY27" s="244"/>
      <c r="AZ27" s="244"/>
      <c r="BA27" s="244"/>
      <c r="BB27" s="244"/>
      <c r="BC27" s="244"/>
      <c r="BD27" s="244"/>
      <c r="BE27" s="237"/>
    </row>
    <row r="28" spans="1:57" s="4" customFormat="1" ht="34.5" customHeight="1">
      <c r="A28" s="283">
        <v>7</v>
      </c>
      <c r="B28" s="271" t="s">
        <v>53</v>
      </c>
      <c r="C28" s="234">
        <f t="shared" si="17"/>
        <v>30</v>
      </c>
      <c r="D28" s="299">
        <f t="shared" si="18"/>
        <v>30</v>
      </c>
      <c r="E28" s="236">
        <f t="shared" si="19"/>
        <v>0</v>
      </c>
      <c r="F28" s="236">
        <f t="shared" si="20"/>
        <v>0</v>
      </c>
      <c r="G28" s="236">
        <f t="shared" si="21"/>
        <v>0</v>
      </c>
      <c r="H28" s="236">
        <f t="shared" si="22"/>
        <v>0</v>
      </c>
      <c r="I28" s="237">
        <f t="shared" si="23"/>
        <v>0</v>
      </c>
      <c r="J28" s="300">
        <v>30</v>
      </c>
      <c r="K28" s="240"/>
      <c r="L28" s="240"/>
      <c r="M28" s="240"/>
      <c r="N28" s="240"/>
      <c r="O28" s="240"/>
      <c r="P28" s="240" t="s">
        <v>47</v>
      </c>
      <c r="Q28" s="237">
        <v>2</v>
      </c>
      <c r="R28" s="289"/>
      <c r="S28" s="244"/>
      <c r="T28" s="244"/>
      <c r="U28" s="244"/>
      <c r="V28" s="244"/>
      <c r="W28" s="244"/>
      <c r="X28" s="244"/>
      <c r="Y28" s="237"/>
      <c r="Z28" s="289"/>
      <c r="AA28" s="244"/>
      <c r="AB28" s="244"/>
      <c r="AC28" s="244"/>
      <c r="AD28" s="244"/>
      <c r="AE28" s="244"/>
      <c r="AF28" s="244"/>
      <c r="AG28" s="237"/>
      <c r="AH28" s="289"/>
      <c r="AI28" s="244"/>
      <c r="AJ28" s="244"/>
      <c r="AK28" s="244"/>
      <c r="AL28" s="244"/>
      <c r="AM28" s="244"/>
      <c r="AN28" s="244"/>
      <c r="AO28" s="237"/>
      <c r="AP28" s="289"/>
      <c r="AQ28" s="244"/>
      <c r="AR28" s="244"/>
      <c r="AS28" s="244"/>
      <c r="AT28" s="244"/>
      <c r="AU28" s="244"/>
      <c r="AV28" s="244"/>
      <c r="AW28" s="237"/>
      <c r="AX28" s="289"/>
      <c r="AY28" s="244"/>
      <c r="AZ28" s="244"/>
      <c r="BA28" s="244"/>
      <c r="BB28" s="244"/>
      <c r="BC28" s="244"/>
      <c r="BD28" s="244"/>
      <c r="BE28" s="237"/>
    </row>
    <row r="29" spans="1:57" s="4" customFormat="1" ht="67.5" customHeight="1">
      <c r="A29" s="283">
        <v>8</v>
      </c>
      <c r="B29" s="271" t="s">
        <v>77</v>
      </c>
      <c r="C29" s="234">
        <f t="shared" si="17"/>
        <v>90</v>
      </c>
      <c r="D29" s="299">
        <f t="shared" si="18"/>
        <v>60</v>
      </c>
      <c r="E29" s="236">
        <f t="shared" si="19"/>
        <v>30</v>
      </c>
      <c r="F29" s="236">
        <f t="shared" si="20"/>
        <v>0</v>
      </c>
      <c r="G29" s="236">
        <f t="shared" si="21"/>
        <v>0</v>
      </c>
      <c r="H29" s="236">
        <f t="shared" si="22"/>
        <v>0</v>
      </c>
      <c r="I29" s="237">
        <f t="shared" si="23"/>
        <v>0</v>
      </c>
      <c r="J29" s="300">
        <v>30</v>
      </c>
      <c r="K29" s="240">
        <v>15</v>
      </c>
      <c r="L29" s="240"/>
      <c r="M29" s="240"/>
      <c r="N29" s="240"/>
      <c r="O29" s="240"/>
      <c r="P29" s="240" t="s">
        <v>47</v>
      </c>
      <c r="Q29" s="237">
        <v>3</v>
      </c>
      <c r="R29" s="289">
        <v>30</v>
      </c>
      <c r="S29" s="244">
        <v>15</v>
      </c>
      <c r="T29" s="244"/>
      <c r="U29" s="244"/>
      <c r="V29" s="244"/>
      <c r="W29" s="244"/>
      <c r="X29" s="244" t="s">
        <v>47</v>
      </c>
      <c r="Y29" s="237">
        <v>3</v>
      </c>
      <c r="Z29" s="289"/>
      <c r="AA29" s="244"/>
      <c r="AB29" s="244"/>
      <c r="AC29" s="244"/>
      <c r="AD29" s="244"/>
      <c r="AE29" s="244"/>
      <c r="AF29" s="244"/>
      <c r="AG29" s="237"/>
      <c r="AH29" s="289"/>
      <c r="AI29" s="244"/>
      <c r="AJ29" s="244"/>
      <c r="AK29" s="244"/>
      <c r="AL29" s="244"/>
      <c r="AM29" s="244"/>
      <c r="AN29" s="244"/>
      <c r="AO29" s="237"/>
      <c r="AP29" s="289"/>
      <c r="AQ29" s="244"/>
      <c r="AR29" s="244"/>
      <c r="AS29" s="244"/>
      <c r="AT29" s="244"/>
      <c r="AU29" s="244"/>
      <c r="AV29" s="244"/>
      <c r="AW29" s="237"/>
      <c r="AX29" s="289"/>
      <c r="AY29" s="244"/>
      <c r="AZ29" s="244"/>
      <c r="BA29" s="244"/>
      <c r="BB29" s="244"/>
      <c r="BC29" s="244"/>
      <c r="BD29" s="244"/>
      <c r="BE29" s="237"/>
    </row>
    <row r="30" spans="1:57" s="4" customFormat="1" ht="34.5" customHeight="1">
      <c r="A30" s="283">
        <v>9</v>
      </c>
      <c r="B30" s="271" t="s">
        <v>68</v>
      </c>
      <c r="C30" s="234">
        <f t="shared" si="17"/>
        <v>120</v>
      </c>
      <c r="D30" s="299">
        <f t="shared" si="18"/>
        <v>0</v>
      </c>
      <c r="E30" s="236">
        <f t="shared" si="19"/>
        <v>0</v>
      </c>
      <c r="F30" s="236">
        <f t="shared" si="20"/>
        <v>0</v>
      </c>
      <c r="G30" s="236">
        <f t="shared" si="21"/>
        <v>0</v>
      </c>
      <c r="H30" s="236">
        <f t="shared" si="22"/>
        <v>120</v>
      </c>
      <c r="I30" s="237">
        <f t="shared" si="23"/>
        <v>0</v>
      </c>
      <c r="J30" s="300"/>
      <c r="K30" s="240"/>
      <c r="L30" s="240"/>
      <c r="M30" s="240"/>
      <c r="N30" s="240">
        <v>30</v>
      </c>
      <c r="O30" s="240"/>
      <c r="P30" s="240" t="s">
        <v>47</v>
      </c>
      <c r="Q30" s="237">
        <v>2</v>
      </c>
      <c r="R30" s="289"/>
      <c r="S30" s="244"/>
      <c r="T30" s="244"/>
      <c r="U30" s="244"/>
      <c r="V30" s="244">
        <v>30</v>
      </c>
      <c r="W30" s="244"/>
      <c r="X30" s="244" t="s">
        <v>47</v>
      </c>
      <c r="Y30" s="237">
        <v>2</v>
      </c>
      <c r="Z30" s="289"/>
      <c r="AA30" s="244"/>
      <c r="AB30" s="244"/>
      <c r="AC30" s="244"/>
      <c r="AD30" s="244">
        <v>15</v>
      </c>
      <c r="AE30" s="244"/>
      <c r="AF30" s="244" t="s">
        <v>47</v>
      </c>
      <c r="AG30" s="237">
        <v>2</v>
      </c>
      <c r="AH30" s="289"/>
      <c r="AI30" s="244"/>
      <c r="AJ30" s="244"/>
      <c r="AK30" s="244"/>
      <c r="AL30" s="244">
        <v>15</v>
      </c>
      <c r="AM30" s="244"/>
      <c r="AN30" s="244" t="s">
        <v>47</v>
      </c>
      <c r="AO30" s="237">
        <v>2</v>
      </c>
      <c r="AP30" s="289"/>
      <c r="AQ30" s="244"/>
      <c r="AR30" s="244"/>
      <c r="AS30" s="244"/>
      <c r="AT30" s="244">
        <v>15</v>
      </c>
      <c r="AU30" s="244"/>
      <c r="AV30" s="244" t="s">
        <v>47</v>
      </c>
      <c r="AW30" s="237">
        <v>2</v>
      </c>
      <c r="AX30" s="289"/>
      <c r="AY30" s="244"/>
      <c r="AZ30" s="244"/>
      <c r="BA30" s="244"/>
      <c r="BB30" s="244">
        <v>15</v>
      </c>
      <c r="BC30" s="244"/>
      <c r="BD30" s="244" t="s">
        <v>47</v>
      </c>
      <c r="BE30" s="237">
        <v>2</v>
      </c>
    </row>
    <row r="31" spans="1:57" s="4" customFormat="1" ht="34.5" customHeight="1">
      <c r="A31" s="283">
        <v>10</v>
      </c>
      <c r="B31" s="271" t="s">
        <v>54</v>
      </c>
      <c r="C31" s="234">
        <f t="shared" si="17"/>
        <v>60</v>
      </c>
      <c r="D31" s="299">
        <f t="shared" si="18"/>
        <v>45</v>
      </c>
      <c r="E31" s="236">
        <f t="shared" si="19"/>
        <v>15</v>
      </c>
      <c r="F31" s="236">
        <f t="shared" si="20"/>
        <v>0</v>
      </c>
      <c r="G31" s="236">
        <f t="shared" si="21"/>
        <v>0</v>
      </c>
      <c r="H31" s="236">
        <f t="shared" si="22"/>
        <v>0</v>
      </c>
      <c r="I31" s="237">
        <f t="shared" si="23"/>
        <v>0</v>
      </c>
      <c r="J31" s="300"/>
      <c r="K31" s="240"/>
      <c r="L31" s="240"/>
      <c r="M31" s="240"/>
      <c r="N31" s="240"/>
      <c r="O31" s="240"/>
      <c r="P31" s="240"/>
      <c r="Q31" s="237"/>
      <c r="R31" s="289"/>
      <c r="S31" s="244"/>
      <c r="T31" s="244"/>
      <c r="U31" s="244"/>
      <c r="V31" s="244"/>
      <c r="W31" s="244"/>
      <c r="X31" s="244"/>
      <c r="Y31" s="237"/>
      <c r="Z31" s="289">
        <v>45</v>
      </c>
      <c r="AA31" s="244">
        <v>15</v>
      </c>
      <c r="AB31" s="244"/>
      <c r="AC31" s="244"/>
      <c r="AD31" s="244"/>
      <c r="AE31" s="244"/>
      <c r="AF31" s="244" t="s">
        <v>47</v>
      </c>
      <c r="AG31" s="237">
        <v>5</v>
      </c>
      <c r="AH31" s="289"/>
      <c r="AI31" s="244"/>
      <c r="AJ31" s="244"/>
      <c r="AK31" s="244"/>
      <c r="AL31" s="244"/>
      <c r="AM31" s="244"/>
      <c r="AN31" s="244"/>
      <c r="AO31" s="237"/>
      <c r="AP31" s="289"/>
      <c r="AQ31" s="244"/>
      <c r="AR31" s="244"/>
      <c r="AS31" s="244"/>
      <c r="AT31" s="244"/>
      <c r="AU31" s="244"/>
      <c r="AV31" s="244"/>
      <c r="AW31" s="237"/>
      <c r="AX31" s="289"/>
      <c r="AY31" s="244"/>
      <c r="AZ31" s="244"/>
      <c r="BA31" s="244"/>
      <c r="BB31" s="244"/>
      <c r="BC31" s="244"/>
      <c r="BD31" s="244"/>
      <c r="BE31" s="237"/>
    </row>
    <row r="32" spans="1:57" s="4" customFormat="1" ht="34.5" customHeight="1">
      <c r="A32" s="283">
        <v>11</v>
      </c>
      <c r="B32" s="271" t="s">
        <v>55</v>
      </c>
      <c r="C32" s="234">
        <f t="shared" si="17"/>
        <v>60</v>
      </c>
      <c r="D32" s="299">
        <f t="shared" si="18"/>
        <v>45</v>
      </c>
      <c r="E32" s="236">
        <f t="shared" si="19"/>
        <v>15</v>
      </c>
      <c r="F32" s="236">
        <f t="shared" si="20"/>
        <v>0</v>
      </c>
      <c r="G32" s="236">
        <f t="shared" si="21"/>
        <v>0</v>
      </c>
      <c r="H32" s="236">
        <f t="shared" si="22"/>
        <v>0</v>
      </c>
      <c r="I32" s="237">
        <f t="shared" si="23"/>
        <v>0</v>
      </c>
      <c r="J32" s="300"/>
      <c r="K32" s="240"/>
      <c r="L32" s="240"/>
      <c r="M32" s="240"/>
      <c r="N32" s="240"/>
      <c r="O32" s="240"/>
      <c r="P32" s="240"/>
      <c r="Q32" s="237"/>
      <c r="R32" s="289"/>
      <c r="S32" s="244"/>
      <c r="T32" s="244"/>
      <c r="U32" s="244"/>
      <c r="V32" s="244"/>
      <c r="W32" s="244"/>
      <c r="X32" s="244"/>
      <c r="Y32" s="237"/>
      <c r="Z32" s="289">
        <v>45</v>
      </c>
      <c r="AA32" s="244">
        <v>15</v>
      </c>
      <c r="AB32" s="244"/>
      <c r="AC32" s="244"/>
      <c r="AD32" s="244"/>
      <c r="AE32" s="244"/>
      <c r="AF32" s="244" t="s">
        <v>47</v>
      </c>
      <c r="AG32" s="237">
        <v>5</v>
      </c>
      <c r="AH32" s="289"/>
      <c r="AI32" s="244"/>
      <c r="AJ32" s="244"/>
      <c r="AK32" s="244"/>
      <c r="AL32" s="244"/>
      <c r="AM32" s="244"/>
      <c r="AN32" s="244"/>
      <c r="AO32" s="237"/>
      <c r="AP32" s="289"/>
      <c r="AQ32" s="244"/>
      <c r="AR32" s="244"/>
      <c r="AS32" s="244"/>
      <c r="AT32" s="244"/>
      <c r="AU32" s="244"/>
      <c r="AV32" s="244"/>
      <c r="AW32" s="237"/>
      <c r="AX32" s="289"/>
      <c r="AY32" s="244"/>
      <c r="AZ32" s="244"/>
      <c r="BA32" s="244"/>
      <c r="BB32" s="244"/>
      <c r="BC32" s="244"/>
      <c r="BD32" s="244"/>
      <c r="BE32" s="237"/>
    </row>
    <row r="33" spans="1:57" s="4" customFormat="1" ht="34.5" customHeight="1">
      <c r="A33" s="283">
        <v>12</v>
      </c>
      <c r="B33" s="271" t="s">
        <v>63</v>
      </c>
      <c r="C33" s="234">
        <f t="shared" si="17"/>
        <v>30</v>
      </c>
      <c r="D33" s="299">
        <f t="shared" si="18"/>
        <v>0</v>
      </c>
      <c r="E33" s="236">
        <f t="shared" si="19"/>
        <v>30</v>
      </c>
      <c r="F33" s="236">
        <f t="shared" si="20"/>
        <v>0</v>
      </c>
      <c r="G33" s="236">
        <f t="shared" si="21"/>
        <v>0</v>
      </c>
      <c r="H33" s="236">
        <f t="shared" si="22"/>
        <v>0</v>
      </c>
      <c r="I33" s="237">
        <f t="shared" si="23"/>
        <v>0</v>
      </c>
      <c r="J33" s="300"/>
      <c r="K33" s="240"/>
      <c r="L33" s="240"/>
      <c r="M33" s="240"/>
      <c r="N33" s="240"/>
      <c r="O33" s="240"/>
      <c r="P33" s="240"/>
      <c r="Q33" s="237"/>
      <c r="R33" s="289"/>
      <c r="S33" s="244">
        <v>30</v>
      </c>
      <c r="T33" s="244"/>
      <c r="U33" s="244"/>
      <c r="V33" s="244"/>
      <c r="W33" s="244"/>
      <c r="X33" s="244" t="s">
        <v>47</v>
      </c>
      <c r="Y33" s="237">
        <v>2</v>
      </c>
      <c r="Z33" s="289"/>
      <c r="AA33" s="244"/>
      <c r="AB33" s="244"/>
      <c r="AC33" s="244"/>
      <c r="AD33" s="244"/>
      <c r="AE33" s="244"/>
      <c r="AF33" s="244"/>
      <c r="AG33" s="237"/>
      <c r="AH33" s="289"/>
      <c r="AI33" s="244"/>
      <c r="AJ33" s="244"/>
      <c r="AK33" s="244"/>
      <c r="AL33" s="244"/>
      <c r="AM33" s="244"/>
      <c r="AN33" s="244"/>
      <c r="AO33" s="237"/>
      <c r="AP33" s="289"/>
      <c r="AQ33" s="244"/>
      <c r="AR33" s="244"/>
      <c r="AS33" s="244"/>
      <c r="AT33" s="244"/>
      <c r="AU33" s="244"/>
      <c r="AV33" s="244"/>
      <c r="AW33" s="237"/>
      <c r="AX33" s="289"/>
      <c r="AY33" s="244"/>
      <c r="AZ33" s="244"/>
      <c r="BA33" s="244"/>
      <c r="BB33" s="244"/>
      <c r="BC33" s="244"/>
      <c r="BD33" s="244"/>
      <c r="BE33" s="237"/>
    </row>
    <row r="34" spans="1:57" s="4" customFormat="1" ht="34.5" customHeight="1" thickBot="1">
      <c r="A34" s="284">
        <v>13</v>
      </c>
      <c r="B34" s="272" t="s">
        <v>69</v>
      </c>
      <c r="C34" s="245">
        <f t="shared" si="17"/>
        <v>30</v>
      </c>
      <c r="D34" s="302">
        <f t="shared" si="18"/>
        <v>0</v>
      </c>
      <c r="E34" s="247">
        <f t="shared" si="19"/>
        <v>30</v>
      </c>
      <c r="F34" s="247">
        <f t="shared" si="20"/>
        <v>0</v>
      </c>
      <c r="G34" s="247">
        <f t="shared" si="21"/>
        <v>0</v>
      </c>
      <c r="H34" s="247">
        <f t="shared" si="22"/>
        <v>0</v>
      </c>
      <c r="I34" s="248">
        <f t="shared" si="23"/>
        <v>0</v>
      </c>
      <c r="J34" s="303"/>
      <c r="K34" s="251"/>
      <c r="L34" s="251"/>
      <c r="M34" s="251"/>
      <c r="N34" s="251"/>
      <c r="O34" s="251"/>
      <c r="P34" s="251"/>
      <c r="Q34" s="248"/>
      <c r="R34" s="290"/>
      <c r="S34" s="255">
        <v>30</v>
      </c>
      <c r="T34" s="255"/>
      <c r="U34" s="255"/>
      <c r="V34" s="255"/>
      <c r="W34" s="255"/>
      <c r="X34" s="255" t="s">
        <v>47</v>
      </c>
      <c r="Y34" s="248">
        <v>1</v>
      </c>
      <c r="Z34" s="290"/>
      <c r="AA34" s="255"/>
      <c r="AB34" s="255"/>
      <c r="AC34" s="255"/>
      <c r="AD34" s="255"/>
      <c r="AE34" s="255"/>
      <c r="AF34" s="304"/>
      <c r="AG34" s="248"/>
      <c r="AH34" s="290"/>
      <c r="AI34" s="255"/>
      <c r="AJ34" s="255"/>
      <c r="AK34" s="255"/>
      <c r="AL34" s="255"/>
      <c r="AM34" s="255"/>
      <c r="AN34" s="255"/>
      <c r="AO34" s="248"/>
      <c r="AP34" s="290"/>
      <c r="AQ34" s="255"/>
      <c r="AR34" s="255"/>
      <c r="AS34" s="255"/>
      <c r="AT34" s="255"/>
      <c r="AU34" s="255"/>
      <c r="AV34" s="255"/>
      <c r="AW34" s="248"/>
      <c r="AX34" s="290"/>
      <c r="AY34" s="255"/>
      <c r="AZ34" s="255"/>
      <c r="BA34" s="255"/>
      <c r="BB34" s="255"/>
      <c r="BC34" s="255"/>
      <c r="BD34" s="255"/>
      <c r="BE34" s="248"/>
    </row>
    <row r="35" spans="1:57" s="4" customFormat="1" ht="21.75" hidden="1" thickBot="1">
      <c r="A35" s="106">
        <v>14</v>
      </c>
      <c r="B35" s="182"/>
      <c r="C35" s="140">
        <f>D35+E35+F35+G35+H35</f>
        <v>0</v>
      </c>
      <c r="D35" s="141">
        <f t="shared" si="18"/>
        <v>0</v>
      </c>
      <c r="E35" s="141">
        <f t="shared" si="19"/>
        <v>0</v>
      </c>
      <c r="F35" s="141">
        <f t="shared" si="20"/>
        <v>0</v>
      </c>
      <c r="G35" s="141">
        <f t="shared" si="21"/>
        <v>0</v>
      </c>
      <c r="H35" s="107">
        <f t="shared" si="22"/>
        <v>0</v>
      </c>
      <c r="I35" s="208"/>
      <c r="J35" s="70"/>
      <c r="K35" s="71"/>
      <c r="L35" s="91"/>
      <c r="M35" s="91"/>
      <c r="N35" s="91"/>
      <c r="O35" s="188"/>
      <c r="P35" s="189"/>
      <c r="Q35" s="72"/>
      <c r="R35" s="81"/>
      <c r="S35" s="82"/>
      <c r="T35" s="82"/>
      <c r="U35" s="82"/>
      <c r="V35" s="82"/>
      <c r="W35" s="109"/>
      <c r="X35" s="110"/>
      <c r="Y35" s="74"/>
      <c r="Z35" s="81"/>
      <c r="AA35" s="82"/>
      <c r="AB35" s="82"/>
      <c r="AC35" s="82"/>
      <c r="AD35" s="82"/>
      <c r="AE35" s="109"/>
      <c r="AF35" s="110"/>
      <c r="AG35" s="74"/>
      <c r="AH35" s="81"/>
      <c r="AI35" s="82"/>
      <c r="AJ35" s="82"/>
      <c r="AK35" s="82"/>
      <c r="AL35" s="82"/>
      <c r="AM35" s="109"/>
      <c r="AN35" s="110"/>
      <c r="AO35" s="74"/>
      <c r="AP35" s="81"/>
      <c r="AQ35" s="82"/>
      <c r="AR35" s="82"/>
      <c r="AS35" s="82"/>
      <c r="AT35" s="82"/>
      <c r="AU35" s="109"/>
      <c r="AV35" s="110"/>
      <c r="AW35" s="74"/>
      <c r="AX35" s="81"/>
      <c r="AY35" s="82"/>
      <c r="AZ35" s="82"/>
      <c r="BA35" s="82"/>
      <c r="BB35" s="82"/>
      <c r="BC35" s="109"/>
      <c r="BD35" s="110"/>
      <c r="BE35" s="74"/>
    </row>
    <row r="36" spans="1:57" s="4" customFormat="1" ht="21" hidden="1">
      <c r="A36" s="43">
        <v>15</v>
      </c>
      <c r="B36" s="186"/>
      <c r="C36" s="136">
        <f>D36+E36+F36+G36+H36</f>
        <v>0</v>
      </c>
      <c r="D36" s="141">
        <f t="shared" si="18"/>
        <v>0</v>
      </c>
      <c r="E36" s="141">
        <f t="shared" si="19"/>
        <v>0</v>
      </c>
      <c r="F36" s="141">
        <f t="shared" si="20"/>
        <v>0</v>
      </c>
      <c r="G36" s="141">
        <f t="shared" si="21"/>
        <v>0</v>
      </c>
      <c r="H36" s="107">
        <f t="shared" si="22"/>
        <v>0</v>
      </c>
      <c r="I36" s="114"/>
      <c r="J36" s="90"/>
      <c r="K36" s="91"/>
      <c r="L36" s="53"/>
      <c r="M36" s="53"/>
      <c r="N36" s="53"/>
      <c r="O36" s="54"/>
      <c r="P36" s="84"/>
      <c r="Q36" s="85"/>
      <c r="R36" s="80"/>
      <c r="S36" s="48"/>
      <c r="T36" s="48"/>
      <c r="U36" s="48"/>
      <c r="V36" s="48"/>
      <c r="W36" s="49"/>
      <c r="X36" s="51"/>
      <c r="Y36" s="59"/>
      <c r="Z36" s="80"/>
      <c r="AA36" s="48"/>
      <c r="AB36" s="48"/>
      <c r="AC36" s="48"/>
      <c r="AD36" s="48"/>
      <c r="AE36" s="49"/>
      <c r="AF36" s="51"/>
      <c r="AG36" s="59"/>
      <c r="AH36" s="80"/>
      <c r="AI36" s="48"/>
      <c r="AJ36" s="48"/>
      <c r="AK36" s="48"/>
      <c r="AL36" s="48"/>
      <c r="AM36" s="49"/>
      <c r="AN36" s="51"/>
      <c r="AO36" s="59"/>
      <c r="AP36" s="80"/>
      <c r="AQ36" s="48"/>
      <c r="AR36" s="48"/>
      <c r="AS36" s="48"/>
      <c r="AT36" s="48"/>
      <c r="AU36" s="49"/>
      <c r="AV36" s="51"/>
      <c r="AW36" s="59"/>
      <c r="AX36" s="80"/>
      <c r="AY36" s="48"/>
      <c r="AZ36" s="48"/>
      <c r="BA36" s="48"/>
      <c r="BB36" s="48"/>
      <c r="BC36" s="49"/>
      <c r="BD36" s="51"/>
      <c r="BE36" s="59"/>
    </row>
    <row r="37" spans="1:57" s="4" customFormat="1" ht="21.75" hidden="1" thickBot="1">
      <c r="A37" s="113">
        <v>16</v>
      </c>
      <c r="B37" s="183"/>
      <c r="C37" s="146">
        <f>D37+E37+F37+G37+H37</f>
        <v>0</v>
      </c>
      <c r="D37" s="146">
        <f t="shared" si="18"/>
        <v>0</v>
      </c>
      <c r="E37" s="146">
        <f t="shared" si="19"/>
        <v>0</v>
      </c>
      <c r="F37" s="146">
        <f t="shared" si="20"/>
        <v>0</v>
      </c>
      <c r="G37" s="146">
        <f t="shared" si="21"/>
        <v>0</v>
      </c>
      <c r="H37" s="64">
        <f t="shared" si="22"/>
        <v>0</v>
      </c>
      <c r="I37" s="209"/>
      <c r="J37" s="61"/>
      <c r="K37" s="62"/>
      <c r="L37" s="62"/>
      <c r="M37" s="62"/>
      <c r="N37" s="62"/>
      <c r="O37" s="63"/>
      <c r="P37" s="86"/>
      <c r="Q37" s="87"/>
      <c r="R37" s="88"/>
      <c r="S37" s="66"/>
      <c r="T37" s="66"/>
      <c r="U37" s="66"/>
      <c r="V37" s="66"/>
      <c r="W37" s="67"/>
      <c r="X37" s="89"/>
      <c r="Y37" s="68"/>
      <c r="Z37" s="88"/>
      <c r="AA37" s="66"/>
      <c r="AB37" s="66"/>
      <c r="AC37" s="66"/>
      <c r="AD37" s="66"/>
      <c r="AE37" s="67"/>
      <c r="AF37" s="89"/>
      <c r="AG37" s="68"/>
      <c r="AH37" s="88"/>
      <c r="AI37" s="66"/>
      <c r="AJ37" s="66"/>
      <c r="AK37" s="66"/>
      <c r="AL37" s="66"/>
      <c r="AM37" s="67"/>
      <c r="AN37" s="89"/>
      <c r="AO37" s="68"/>
      <c r="AP37" s="88"/>
      <c r="AQ37" s="66"/>
      <c r="AR37" s="66"/>
      <c r="AS37" s="66"/>
      <c r="AT37" s="66"/>
      <c r="AU37" s="67"/>
      <c r="AV37" s="89"/>
      <c r="AW37" s="68"/>
      <c r="AX37" s="88"/>
      <c r="AY37" s="66"/>
      <c r="AZ37" s="66"/>
      <c r="BA37" s="66"/>
      <c r="BB37" s="66"/>
      <c r="BC37" s="67"/>
      <c r="BD37" s="89"/>
      <c r="BE37" s="68"/>
    </row>
    <row r="38" spans="1:57" s="24" customFormat="1" ht="24.75" customHeight="1" thickBot="1">
      <c r="A38" s="162"/>
      <c r="B38" s="116"/>
      <c r="C38" s="117"/>
      <c r="D38" s="117"/>
      <c r="E38" s="117"/>
      <c r="F38" s="117"/>
      <c r="G38" s="117"/>
      <c r="H38" s="117"/>
      <c r="I38" s="117"/>
      <c r="J38" s="118"/>
      <c r="K38" s="118"/>
      <c r="L38" s="118"/>
      <c r="M38" s="118"/>
      <c r="N38" s="118"/>
      <c r="O38" s="118"/>
      <c r="P38" s="118"/>
      <c r="Q38" s="117"/>
      <c r="R38" s="119"/>
      <c r="S38" s="119"/>
      <c r="T38" s="119"/>
      <c r="U38" s="119"/>
      <c r="V38" s="119"/>
      <c r="W38" s="119"/>
      <c r="X38" s="119"/>
      <c r="Y38" s="117"/>
      <c r="Z38" s="119"/>
      <c r="AA38" s="119"/>
      <c r="AB38" s="119"/>
      <c r="AC38" s="119"/>
      <c r="AD38" s="119"/>
      <c r="AE38" s="119"/>
      <c r="AF38" s="119"/>
      <c r="AG38" s="117"/>
      <c r="AH38" s="119"/>
      <c r="AI38" s="119"/>
      <c r="AJ38" s="119"/>
      <c r="AK38" s="119"/>
      <c r="AL38" s="119"/>
      <c r="AM38" s="119"/>
      <c r="AN38" s="119"/>
      <c r="AO38" s="117"/>
      <c r="AP38" s="119"/>
      <c r="AQ38" s="119"/>
      <c r="AR38" s="119"/>
      <c r="AS38" s="119"/>
      <c r="AT38" s="119"/>
      <c r="AU38" s="119"/>
      <c r="AV38" s="119"/>
      <c r="AW38" s="117"/>
      <c r="AX38" s="119"/>
      <c r="AY38" s="119"/>
      <c r="AZ38" s="119"/>
      <c r="BA38" s="119"/>
      <c r="BB38" s="119"/>
      <c r="BC38" s="119"/>
      <c r="BD38" s="119"/>
      <c r="BE38" s="165"/>
    </row>
    <row r="39" spans="1:57" s="4" customFormat="1" ht="51.75" customHeight="1" thickBot="1">
      <c r="A39" s="219" t="s">
        <v>24</v>
      </c>
      <c r="B39" s="285" t="s">
        <v>38</v>
      </c>
      <c r="C39" s="215">
        <f>SUM(D39:I39)</f>
        <v>270</v>
      </c>
      <c r="D39" s="219">
        <f aca="true" t="shared" si="24" ref="D39:I41">J39+R39+Z39+AH39+AP39+AX39</f>
        <v>105</v>
      </c>
      <c r="E39" s="305">
        <f t="shared" si="24"/>
        <v>15</v>
      </c>
      <c r="F39" s="305">
        <f t="shared" si="24"/>
        <v>75</v>
      </c>
      <c r="G39" s="305">
        <f t="shared" si="24"/>
        <v>0</v>
      </c>
      <c r="H39" s="305">
        <f t="shared" si="24"/>
        <v>75</v>
      </c>
      <c r="I39" s="221">
        <f>O39+W39+AE39+AM39+AU39+BC39</f>
        <v>0</v>
      </c>
      <c r="J39" s="219">
        <f aca="true" t="shared" si="25" ref="J39:O39">SUM(J40:J61)</f>
        <v>60</v>
      </c>
      <c r="K39" s="220">
        <f t="shared" si="25"/>
        <v>0</v>
      </c>
      <c r="L39" s="220">
        <f t="shared" si="25"/>
        <v>0</v>
      </c>
      <c r="M39" s="220">
        <f t="shared" si="25"/>
        <v>0</v>
      </c>
      <c r="N39" s="220">
        <f t="shared" si="25"/>
        <v>0</v>
      </c>
      <c r="O39" s="220">
        <f t="shared" si="25"/>
        <v>0</v>
      </c>
      <c r="P39" s="220">
        <f>COUNTIF(P40:P61,"E")</f>
        <v>0</v>
      </c>
      <c r="Q39" s="221">
        <f aca="true" t="shared" si="26" ref="Q39:W39">SUM(Q40:Q61)</f>
        <v>4</v>
      </c>
      <c r="R39" s="219">
        <f t="shared" si="26"/>
        <v>30</v>
      </c>
      <c r="S39" s="220">
        <f t="shared" si="26"/>
        <v>0</v>
      </c>
      <c r="T39" s="220">
        <f t="shared" si="26"/>
        <v>0</v>
      </c>
      <c r="U39" s="220">
        <f t="shared" si="26"/>
        <v>0</v>
      </c>
      <c r="V39" s="220">
        <f t="shared" si="26"/>
        <v>0</v>
      </c>
      <c r="W39" s="220">
        <f t="shared" si="26"/>
        <v>0</v>
      </c>
      <c r="X39" s="220">
        <f>COUNTIF(X40:X61,"E")</f>
        <v>0</v>
      </c>
      <c r="Y39" s="221">
        <f aca="true" t="shared" si="27" ref="Y39:AE39">SUM(Y40:Y61)</f>
        <v>2</v>
      </c>
      <c r="Z39" s="219">
        <f t="shared" si="27"/>
        <v>0</v>
      </c>
      <c r="AA39" s="220">
        <f t="shared" si="27"/>
        <v>0</v>
      </c>
      <c r="AB39" s="220">
        <f t="shared" si="27"/>
        <v>0</v>
      </c>
      <c r="AC39" s="220">
        <f t="shared" si="27"/>
        <v>0</v>
      </c>
      <c r="AD39" s="220">
        <f t="shared" si="27"/>
        <v>15</v>
      </c>
      <c r="AE39" s="220">
        <f t="shared" si="27"/>
        <v>0</v>
      </c>
      <c r="AF39" s="220">
        <f>COUNTIF(AF40:AF61,"E")</f>
        <v>0</v>
      </c>
      <c r="AG39" s="221">
        <f aca="true" t="shared" si="28" ref="AG39:AM39">SUM(AG40:AG61)</f>
        <v>2</v>
      </c>
      <c r="AH39" s="219">
        <f t="shared" si="28"/>
        <v>15</v>
      </c>
      <c r="AI39" s="220">
        <f t="shared" si="28"/>
        <v>15</v>
      </c>
      <c r="AJ39" s="220">
        <f t="shared" si="28"/>
        <v>15</v>
      </c>
      <c r="AK39" s="220">
        <f t="shared" si="28"/>
        <v>0</v>
      </c>
      <c r="AL39" s="220">
        <f t="shared" si="28"/>
        <v>30</v>
      </c>
      <c r="AM39" s="220">
        <f t="shared" si="28"/>
        <v>0</v>
      </c>
      <c r="AN39" s="220">
        <f>COUNTIF(AN40:AN61,"E")</f>
        <v>0</v>
      </c>
      <c r="AO39" s="221">
        <f aca="true" t="shared" si="29" ref="AO39:AU39">SUM(AO40:AO61)</f>
        <v>8</v>
      </c>
      <c r="AP39" s="219">
        <f t="shared" si="29"/>
        <v>0</v>
      </c>
      <c r="AQ39" s="220">
        <f t="shared" si="29"/>
        <v>0</v>
      </c>
      <c r="AR39" s="220">
        <f t="shared" si="29"/>
        <v>30</v>
      </c>
      <c r="AS39" s="220">
        <f t="shared" si="29"/>
        <v>0</v>
      </c>
      <c r="AT39" s="220">
        <f>SUM(AT40:AT61)</f>
        <v>15</v>
      </c>
      <c r="AU39" s="220">
        <f t="shared" si="29"/>
        <v>0</v>
      </c>
      <c r="AV39" s="220">
        <f>COUNTIF(AV40:AV61,"E")</f>
        <v>0</v>
      </c>
      <c r="AW39" s="221">
        <f aca="true" t="shared" si="30" ref="AW39:BC39">SUM(AW40:AW61)</f>
        <v>3</v>
      </c>
      <c r="AX39" s="219">
        <f t="shared" si="30"/>
        <v>0</v>
      </c>
      <c r="AY39" s="220">
        <f t="shared" si="30"/>
        <v>0</v>
      </c>
      <c r="AZ39" s="220">
        <f t="shared" si="30"/>
        <v>30</v>
      </c>
      <c r="BA39" s="220">
        <f t="shared" si="30"/>
        <v>0</v>
      </c>
      <c r="BB39" s="220">
        <f t="shared" si="30"/>
        <v>15</v>
      </c>
      <c r="BC39" s="220">
        <f t="shared" si="30"/>
        <v>0</v>
      </c>
      <c r="BD39" s="220">
        <f>COUNTIF(BD40:BD61,"E")</f>
        <v>0</v>
      </c>
      <c r="BE39" s="221">
        <f>SUM(BE40:BE61)</f>
        <v>4</v>
      </c>
    </row>
    <row r="40" spans="1:57" s="4" customFormat="1" ht="94.5" customHeight="1">
      <c r="A40" s="281">
        <v>1</v>
      </c>
      <c r="B40" s="286" t="s">
        <v>67</v>
      </c>
      <c r="C40" s="296">
        <f>D40+E40+F40+G40+H40+I40</f>
        <v>60</v>
      </c>
      <c r="D40" s="224">
        <f t="shared" si="24"/>
        <v>60</v>
      </c>
      <c r="E40" s="225">
        <f t="shared" si="24"/>
        <v>0</v>
      </c>
      <c r="F40" s="225">
        <f t="shared" si="24"/>
        <v>0</v>
      </c>
      <c r="G40" s="225">
        <f t="shared" si="24"/>
        <v>0</v>
      </c>
      <c r="H40" s="225">
        <f t="shared" si="24"/>
        <v>0</v>
      </c>
      <c r="I40" s="226">
        <f t="shared" si="24"/>
        <v>0</v>
      </c>
      <c r="J40" s="298">
        <v>60</v>
      </c>
      <c r="K40" s="229"/>
      <c r="L40" s="229"/>
      <c r="M40" s="229"/>
      <c r="N40" s="229"/>
      <c r="O40" s="229"/>
      <c r="P40" s="229" t="s">
        <v>47</v>
      </c>
      <c r="Q40" s="226">
        <v>4</v>
      </c>
      <c r="R40" s="288"/>
      <c r="S40" s="233"/>
      <c r="T40" s="233"/>
      <c r="U40" s="233"/>
      <c r="V40" s="233"/>
      <c r="W40" s="233"/>
      <c r="X40" s="229"/>
      <c r="Y40" s="226"/>
      <c r="Z40" s="288"/>
      <c r="AA40" s="233"/>
      <c r="AB40" s="233"/>
      <c r="AC40" s="233"/>
      <c r="AD40" s="233"/>
      <c r="AE40" s="233"/>
      <c r="AF40" s="233"/>
      <c r="AG40" s="226"/>
      <c r="AH40" s="288"/>
      <c r="AI40" s="233"/>
      <c r="AJ40" s="233"/>
      <c r="AK40" s="233"/>
      <c r="AL40" s="233"/>
      <c r="AM40" s="233"/>
      <c r="AN40" s="233"/>
      <c r="AO40" s="226"/>
      <c r="AP40" s="288"/>
      <c r="AQ40" s="233"/>
      <c r="AR40" s="233"/>
      <c r="AS40" s="233"/>
      <c r="AT40" s="233"/>
      <c r="AU40" s="233"/>
      <c r="AV40" s="233"/>
      <c r="AW40" s="226"/>
      <c r="AX40" s="288"/>
      <c r="AY40" s="233"/>
      <c r="AZ40" s="233"/>
      <c r="BA40" s="233"/>
      <c r="BB40" s="233"/>
      <c r="BC40" s="233"/>
      <c r="BD40" s="233"/>
      <c r="BE40" s="226"/>
    </row>
    <row r="41" spans="1:57" s="4" customFormat="1" ht="60" customHeight="1">
      <c r="A41" s="283">
        <v>2</v>
      </c>
      <c r="B41" s="271" t="s">
        <v>66</v>
      </c>
      <c r="C41" s="234">
        <f aca="true" t="shared" si="31" ref="C41:C49">D41+E41+F41+G41+H41+I41</f>
        <v>30</v>
      </c>
      <c r="D41" s="235">
        <f t="shared" si="24"/>
        <v>30</v>
      </c>
      <c r="E41" s="236">
        <f t="shared" si="24"/>
        <v>0</v>
      </c>
      <c r="F41" s="236">
        <f t="shared" si="24"/>
        <v>0</v>
      </c>
      <c r="G41" s="236">
        <f t="shared" si="24"/>
        <v>0</v>
      </c>
      <c r="H41" s="236">
        <f t="shared" si="24"/>
        <v>0</v>
      </c>
      <c r="I41" s="237">
        <f t="shared" si="24"/>
        <v>0</v>
      </c>
      <c r="J41" s="300"/>
      <c r="K41" s="240"/>
      <c r="L41" s="240"/>
      <c r="M41" s="240"/>
      <c r="N41" s="240"/>
      <c r="O41" s="240"/>
      <c r="P41" s="240"/>
      <c r="Q41" s="237"/>
      <c r="R41" s="289">
        <v>30</v>
      </c>
      <c r="S41" s="244"/>
      <c r="T41" s="244"/>
      <c r="U41" s="244"/>
      <c r="V41" s="244"/>
      <c r="W41" s="244"/>
      <c r="X41" s="244" t="s">
        <v>47</v>
      </c>
      <c r="Y41" s="237">
        <v>2</v>
      </c>
      <c r="Z41" s="289"/>
      <c r="AA41" s="244"/>
      <c r="AB41" s="244"/>
      <c r="AC41" s="244"/>
      <c r="AD41" s="244"/>
      <c r="AE41" s="244"/>
      <c r="AF41" s="244"/>
      <c r="AG41" s="237"/>
      <c r="AH41" s="289"/>
      <c r="AI41" s="244"/>
      <c r="AJ41" s="244"/>
      <c r="AK41" s="244"/>
      <c r="AL41" s="244"/>
      <c r="AM41" s="244"/>
      <c r="AN41" s="244"/>
      <c r="AO41" s="237"/>
      <c r="AP41" s="289"/>
      <c r="AQ41" s="244"/>
      <c r="AR41" s="244"/>
      <c r="AS41" s="244"/>
      <c r="AT41" s="244"/>
      <c r="AU41" s="244"/>
      <c r="AV41" s="244"/>
      <c r="AW41" s="237"/>
      <c r="AX41" s="289"/>
      <c r="AY41" s="244"/>
      <c r="AZ41" s="244"/>
      <c r="BA41" s="244"/>
      <c r="BB41" s="244"/>
      <c r="BC41" s="244"/>
      <c r="BD41" s="240"/>
      <c r="BE41" s="237"/>
    </row>
    <row r="42" spans="1:57" s="4" customFormat="1" ht="34.5" customHeight="1">
      <c r="A42" s="283">
        <v>3</v>
      </c>
      <c r="B42" s="271" t="s">
        <v>57</v>
      </c>
      <c r="C42" s="234">
        <f t="shared" si="31"/>
        <v>15</v>
      </c>
      <c r="D42" s="235">
        <f aca="true" t="shared" si="32" ref="D42:D61">J42+R42+Z42+AH42+AP42+AX42</f>
        <v>0</v>
      </c>
      <c r="E42" s="236">
        <f aca="true" t="shared" si="33" ref="E42:E61">K42+S42+AA42+AI42+AQ42+AY42</f>
        <v>0</v>
      </c>
      <c r="F42" s="236">
        <f aca="true" t="shared" si="34" ref="F42:F61">L42+T42+AB42+AJ42+AR42+AZ42</f>
        <v>0</v>
      </c>
      <c r="G42" s="236">
        <f aca="true" t="shared" si="35" ref="G42:H61">M42+U42+AC42+AK42+AS42+BA42</f>
        <v>0</v>
      </c>
      <c r="H42" s="236">
        <f aca="true" t="shared" si="36" ref="H42:I49">N42+V42+AD42+AL42+AT42+BB42</f>
        <v>15</v>
      </c>
      <c r="I42" s="237">
        <f t="shared" si="36"/>
        <v>0</v>
      </c>
      <c r="J42" s="300"/>
      <c r="K42" s="240"/>
      <c r="L42" s="240"/>
      <c r="M42" s="240"/>
      <c r="N42" s="240"/>
      <c r="O42" s="240"/>
      <c r="P42" s="240"/>
      <c r="Q42" s="237"/>
      <c r="R42" s="289"/>
      <c r="S42" s="244"/>
      <c r="T42" s="244"/>
      <c r="U42" s="244"/>
      <c r="V42" s="244"/>
      <c r="W42" s="244"/>
      <c r="X42" s="244"/>
      <c r="Y42" s="237"/>
      <c r="Z42" s="289"/>
      <c r="AA42" s="244"/>
      <c r="AB42" s="244"/>
      <c r="AC42" s="244"/>
      <c r="AD42" s="244"/>
      <c r="AE42" s="244"/>
      <c r="AF42" s="244"/>
      <c r="AG42" s="237"/>
      <c r="AH42" s="289"/>
      <c r="AI42" s="244"/>
      <c r="AJ42" s="244"/>
      <c r="AK42" s="244"/>
      <c r="AL42" s="244"/>
      <c r="AM42" s="244"/>
      <c r="AN42" s="244"/>
      <c r="AO42" s="237"/>
      <c r="AP42" s="289"/>
      <c r="AQ42" s="244"/>
      <c r="AR42" s="244"/>
      <c r="AS42" s="244"/>
      <c r="AT42" s="244">
        <v>15</v>
      </c>
      <c r="AU42" s="244"/>
      <c r="AV42" s="244" t="s">
        <v>47</v>
      </c>
      <c r="AW42" s="237">
        <v>1</v>
      </c>
      <c r="AX42" s="289"/>
      <c r="AY42" s="244"/>
      <c r="AZ42" s="244"/>
      <c r="BA42" s="244"/>
      <c r="BB42" s="244"/>
      <c r="BC42" s="244"/>
      <c r="BD42" s="240"/>
      <c r="BE42" s="237"/>
    </row>
    <row r="43" spans="1:57" s="25" customFormat="1" ht="34.5" customHeight="1">
      <c r="A43" s="282">
        <v>4</v>
      </c>
      <c r="B43" s="271" t="s">
        <v>103</v>
      </c>
      <c r="C43" s="234">
        <f t="shared" si="31"/>
        <v>75</v>
      </c>
      <c r="D43" s="235">
        <f t="shared" si="32"/>
        <v>0</v>
      </c>
      <c r="E43" s="236">
        <f t="shared" si="33"/>
        <v>0</v>
      </c>
      <c r="F43" s="236">
        <f t="shared" si="34"/>
        <v>75</v>
      </c>
      <c r="G43" s="236">
        <f t="shared" si="35"/>
        <v>0</v>
      </c>
      <c r="H43" s="236">
        <f t="shared" si="36"/>
        <v>0</v>
      </c>
      <c r="I43" s="237">
        <f t="shared" si="36"/>
        <v>0</v>
      </c>
      <c r="J43" s="300"/>
      <c r="K43" s="240"/>
      <c r="L43" s="240"/>
      <c r="M43" s="240"/>
      <c r="N43" s="240"/>
      <c r="O43" s="240"/>
      <c r="P43" s="240"/>
      <c r="Q43" s="301"/>
      <c r="R43" s="300"/>
      <c r="S43" s="240"/>
      <c r="T43" s="240"/>
      <c r="U43" s="240"/>
      <c r="V43" s="240"/>
      <c r="W43" s="240"/>
      <c r="X43" s="240"/>
      <c r="Y43" s="301"/>
      <c r="Z43" s="300"/>
      <c r="AA43" s="240"/>
      <c r="AB43" s="240"/>
      <c r="AC43" s="240"/>
      <c r="AD43" s="240"/>
      <c r="AE43" s="240"/>
      <c r="AF43" s="240"/>
      <c r="AG43" s="301"/>
      <c r="AH43" s="300"/>
      <c r="AI43" s="240"/>
      <c r="AJ43" s="240">
        <v>15</v>
      </c>
      <c r="AK43" s="240"/>
      <c r="AL43" s="240"/>
      <c r="AM43" s="240"/>
      <c r="AN43" s="240" t="s">
        <v>47</v>
      </c>
      <c r="AO43" s="301">
        <v>1</v>
      </c>
      <c r="AP43" s="300"/>
      <c r="AQ43" s="240"/>
      <c r="AR43" s="240">
        <v>30</v>
      </c>
      <c r="AS43" s="240"/>
      <c r="AT43" s="240"/>
      <c r="AU43" s="240"/>
      <c r="AV43" s="240" t="s">
        <v>47</v>
      </c>
      <c r="AW43" s="301">
        <v>2</v>
      </c>
      <c r="AX43" s="300"/>
      <c r="AY43" s="240"/>
      <c r="AZ43" s="240">
        <v>30</v>
      </c>
      <c r="BA43" s="240"/>
      <c r="BB43" s="240"/>
      <c r="BC43" s="240"/>
      <c r="BD43" s="240" t="s">
        <v>47</v>
      </c>
      <c r="BE43" s="301">
        <v>2</v>
      </c>
    </row>
    <row r="44" spans="1:57" s="25" customFormat="1" ht="34.5" customHeight="1">
      <c r="A44" s="282">
        <v>5</v>
      </c>
      <c r="B44" s="271" t="s">
        <v>71</v>
      </c>
      <c r="C44" s="234">
        <f t="shared" si="31"/>
        <v>15</v>
      </c>
      <c r="D44" s="235">
        <f t="shared" si="32"/>
        <v>0</v>
      </c>
      <c r="E44" s="236">
        <v>0</v>
      </c>
      <c r="F44" s="236">
        <f t="shared" si="34"/>
        <v>0</v>
      </c>
      <c r="G44" s="236">
        <f t="shared" si="35"/>
        <v>0</v>
      </c>
      <c r="H44" s="236">
        <f t="shared" si="36"/>
        <v>15</v>
      </c>
      <c r="I44" s="237">
        <f t="shared" si="36"/>
        <v>0</v>
      </c>
      <c r="J44" s="300"/>
      <c r="K44" s="240"/>
      <c r="L44" s="240"/>
      <c r="M44" s="240"/>
      <c r="N44" s="240"/>
      <c r="O44" s="240"/>
      <c r="P44" s="240"/>
      <c r="Q44" s="301"/>
      <c r="R44" s="300"/>
      <c r="S44" s="240"/>
      <c r="T44" s="240"/>
      <c r="U44" s="240"/>
      <c r="V44" s="240"/>
      <c r="W44" s="240"/>
      <c r="X44" s="240"/>
      <c r="Y44" s="301"/>
      <c r="Z44" s="300"/>
      <c r="AA44" s="240"/>
      <c r="AB44" s="240"/>
      <c r="AC44" s="240"/>
      <c r="AD44" s="240"/>
      <c r="AE44" s="240"/>
      <c r="AF44" s="240"/>
      <c r="AG44" s="301"/>
      <c r="AH44" s="300"/>
      <c r="AI44" s="240"/>
      <c r="AJ44" s="240"/>
      <c r="AK44" s="240"/>
      <c r="AL44" s="240">
        <v>15</v>
      </c>
      <c r="AM44" s="240"/>
      <c r="AN44" s="240" t="s">
        <v>47</v>
      </c>
      <c r="AO44" s="301">
        <v>2</v>
      </c>
      <c r="AP44" s="300"/>
      <c r="AQ44" s="240"/>
      <c r="AR44" s="240"/>
      <c r="AS44" s="240"/>
      <c r="AT44" s="240"/>
      <c r="AU44" s="240"/>
      <c r="AV44" s="240"/>
      <c r="AW44" s="301"/>
      <c r="AX44" s="300"/>
      <c r="AY44" s="240"/>
      <c r="AZ44" s="240"/>
      <c r="BA44" s="240"/>
      <c r="BB44" s="240"/>
      <c r="BC44" s="240"/>
      <c r="BD44" s="240"/>
      <c r="BE44" s="301"/>
    </row>
    <row r="45" spans="1:57" s="25" customFormat="1" ht="34.5" customHeight="1">
      <c r="A45" s="282">
        <v>6</v>
      </c>
      <c r="B45" s="271" t="s">
        <v>58</v>
      </c>
      <c r="C45" s="234">
        <f t="shared" si="31"/>
        <v>15</v>
      </c>
      <c r="D45" s="235">
        <f t="shared" si="32"/>
        <v>0</v>
      </c>
      <c r="E45" s="236">
        <f t="shared" si="33"/>
        <v>0</v>
      </c>
      <c r="F45" s="236">
        <f t="shared" si="34"/>
        <v>0</v>
      </c>
      <c r="G45" s="236">
        <f t="shared" si="35"/>
        <v>0</v>
      </c>
      <c r="H45" s="236">
        <f t="shared" si="36"/>
        <v>15</v>
      </c>
      <c r="I45" s="237">
        <f t="shared" si="36"/>
        <v>0</v>
      </c>
      <c r="J45" s="300"/>
      <c r="K45" s="240"/>
      <c r="L45" s="240"/>
      <c r="M45" s="240"/>
      <c r="N45" s="240"/>
      <c r="O45" s="240"/>
      <c r="P45" s="240"/>
      <c r="Q45" s="301"/>
      <c r="R45" s="300"/>
      <c r="S45" s="240"/>
      <c r="T45" s="240"/>
      <c r="U45" s="240"/>
      <c r="V45" s="240"/>
      <c r="W45" s="240"/>
      <c r="X45" s="240"/>
      <c r="Y45" s="301"/>
      <c r="Z45" s="300"/>
      <c r="AA45" s="240"/>
      <c r="AB45" s="240"/>
      <c r="AC45" s="240"/>
      <c r="AD45" s="240">
        <v>15</v>
      </c>
      <c r="AE45" s="240"/>
      <c r="AF45" s="240" t="s">
        <v>47</v>
      </c>
      <c r="AG45" s="301">
        <v>2</v>
      </c>
      <c r="AH45" s="300"/>
      <c r="AI45" s="240"/>
      <c r="AJ45" s="240"/>
      <c r="AK45" s="240"/>
      <c r="AL45" s="240"/>
      <c r="AM45" s="240"/>
      <c r="AN45" s="240"/>
      <c r="AO45" s="301"/>
      <c r="AP45" s="300"/>
      <c r="AQ45" s="240"/>
      <c r="AR45" s="240"/>
      <c r="AS45" s="240"/>
      <c r="AT45" s="240"/>
      <c r="AU45" s="240"/>
      <c r="AV45" s="240"/>
      <c r="AW45" s="301"/>
      <c r="AX45" s="300"/>
      <c r="AY45" s="240"/>
      <c r="AZ45" s="240"/>
      <c r="BA45" s="240"/>
      <c r="BB45" s="240"/>
      <c r="BC45" s="240"/>
      <c r="BD45" s="240"/>
      <c r="BE45" s="301"/>
    </row>
    <row r="46" spans="1:57" s="25" customFormat="1" ht="34.5" customHeight="1">
      <c r="A46" s="282">
        <v>7</v>
      </c>
      <c r="B46" s="271" t="s">
        <v>59</v>
      </c>
      <c r="C46" s="234">
        <f t="shared" si="31"/>
        <v>15</v>
      </c>
      <c r="D46" s="235">
        <f t="shared" si="32"/>
        <v>0</v>
      </c>
      <c r="E46" s="236">
        <f t="shared" si="33"/>
        <v>0</v>
      </c>
      <c r="F46" s="236">
        <f t="shared" si="34"/>
        <v>0</v>
      </c>
      <c r="G46" s="236">
        <f t="shared" si="35"/>
        <v>0</v>
      </c>
      <c r="H46" s="236">
        <f t="shared" si="36"/>
        <v>15</v>
      </c>
      <c r="I46" s="237">
        <f t="shared" si="36"/>
        <v>0</v>
      </c>
      <c r="J46" s="300"/>
      <c r="K46" s="240"/>
      <c r="L46" s="240"/>
      <c r="M46" s="240"/>
      <c r="N46" s="240"/>
      <c r="O46" s="240"/>
      <c r="P46" s="240"/>
      <c r="Q46" s="301"/>
      <c r="R46" s="300"/>
      <c r="S46" s="240"/>
      <c r="T46" s="240"/>
      <c r="U46" s="240"/>
      <c r="V46" s="240"/>
      <c r="W46" s="240"/>
      <c r="X46" s="240"/>
      <c r="Y46" s="301"/>
      <c r="Z46" s="300"/>
      <c r="AA46" s="240"/>
      <c r="AB46" s="240"/>
      <c r="AC46" s="240"/>
      <c r="AD46" s="240"/>
      <c r="AE46" s="240"/>
      <c r="AF46" s="240"/>
      <c r="AG46" s="301"/>
      <c r="AH46" s="300"/>
      <c r="AI46" s="240"/>
      <c r="AJ46" s="240"/>
      <c r="AK46" s="240"/>
      <c r="AL46" s="240">
        <v>15</v>
      </c>
      <c r="AM46" s="240"/>
      <c r="AN46" s="240" t="s">
        <v>47</v>
      </c>
      <c r="AO46" s="301">
        <v>2</v>
      </c>
      <c r="AP46" s="300"/>
      <c r="AQ46" s="240"/>
      <c r="AR46" s="240"/>
      <c r="AS46" s="240"/>
      <c r="AT46" s="240"/>
      <c r="AU46" s="240"/>
      <c r="AV46" s="240"/>
      <c r="AW46" s="301"/>
      <c r="AX46" s="300"/>
      <c r="AY46" s="240"/>
      <c r="AZ46" s="240"/>
      <c r="BA46" s="240"/>
      <c r="BB46" s="240"/>
      <c r="BC46" s="240"/>
      <c r="BD46" s="240"/>
      <c r="BE46" s="301"/>
    </row>
    <row r="47" spans="1:57" s="25" customFormat="1" ht="63.75" customHeight="1">
      <c r="A47" s="282">
        <v>8</v>
      </c>
      <c r="B47" s="271" t="s">
        <v>89</v>
      </c>
      <c r="C47" s="234">
        <f t="shared" si="31"/>
        <v>15</v>
      </c>
      <c r="D47" s="235">
        <f t="shared" si="32"/>
        <v>15</v>
      </c>
      <c r="E47" s="236">
        <f t="shared" si="33"/>
        <v>0</v>
      </c>
      <c r="F47" s="236">
        <f t="shared" si="34"/>
        <v>0</v>
      </c>
      <c r="G47" s="236">
        <f t="shared" si="35"/>
        <v>0</v>
      </c>
      <c r="H47" s="236">
        <f t="shared" si="36"/>
        <v>0</v>
      </c>
      <c r="I47" s="237">
        <f t="shared" si="36"/>
        <v>0</v>
      </c>
      <c r="J47" s="300"/>
      <c r="K47" s="240"/>
      <c r="L47" s="240"/>
      <c r="M47" s="240"/>
      <c r="N47" s="240"/>
      <c r="O47" s="240"/>
      <c r="P47" s="240"/>
      <c r="Q47" s="301"/>
      <c r="R47" s="300"/>
      <c r="S47" s="240"/>
      <c r="T47" s="240"/>
      <c r="U47" s="240"/>
      <c r="V47" s="240"/>
      <c r="W47" s="240"/>
      <c r="X47" s="240"/>
      <c r="Y47" s="301"/>
      <c r="Z47" s="300"/>
      <c r="AA47" s="240"/>
      <c r="AB47" s="240"/>
      <c r="AC47" s="240"/>
      <c r="AD47" s="240"/>
      <c r="AE47" s="240"/>
      <c r="AF47" s="240"/>
      <c r="AG47" s="301"/>
      <c r="AH47" s="300">
        <v>15</v>
      </c>
      <c r="AI47" s="240"/>
      <c r="AJ47" s="240"/>
      <c r="AK47" s="240"/>
      <c r="AL47" s="240"/>
      <c r="AM47" s="240"/>
      <c r="AN47" s="240" t="s">
        <v>47</v>
      </c>
      <c r="AO47" s="301">
        <v>1</v>
      </c>
      <c r="AP47" s="300"/>
      <c r="AQ47" s="240"/>
      <c r="AR47" s="240"/>
      <c r="AS47" s="240"/>
      <c r="AT47" s="240"/>
      <c r="AU47" s="240"/>
      <c r="AV47" s="240"/>
      <c r="AW47" s="301"/>
      <c r="AX47" s="300"/>
      <c r="AY47" s="240"/>
      <c r="AZ47" s="240"/>
      <c r="BA47" s="240"/>
      <c r="BB47" s="240"/>
      <c r="BC47" s="240"/>
      <c r="BD47" s="240"/>
      <c r="BE47" s="301"/>
    </row>
    <row r="48" spans="1:57" s="25" customFormat="1" ht="102.75" customHeight="1">
      <c r="A48" s="282">
        <v>9</v>
      </c>
      <c r="B48" s="271" t="s">
        <v>90</v>
      </c>
      <c r="C48" s="234">
        <f t="shared" si="31"/>
        <v>15</v>
      </c>
      <c r="D48" s="235">
        <f t="shared" si="32"/>
        <v>0</v>
      </c>
      <c r="E48" s="236">
        <f t="shared" si="33"/>
        <v>0</v>
      </c>
      <c r="F48" s="236">
        <f t="shared" si="34"/>
        <v>0</v>
      </c>
      <c r="G48" s="236">
        <f t="shared" si="35"/>
        <v>0</v>
      </c>
      <c r="H48" s="236">
        <f t="shared" si="36"/>
        <v>15</v>
      </c>
      <c r="I48" s="237">
        <f t="shared" si="36"/>
        <v>0</v>
      </c>
      <c r="J48" s="300"/>
      <c r="K48" s="240"/>
      <c r="L48" s="240"/>
      <c r="M48" s="240"/>
      <c r="N48" s="240"/>
      <c r="O48" s="240"/>
      <c r="P48" s="240"/>
      <c r="Q48" s="301"/>
      <c r="R48" s="300"/>
      <c r="S48" s="240"/>
      <c r="T48" s="240"/>
      <c r="U48" s="240"/>
      <c r="V48" s="240"/>
      <c r="W48" s="240"/>
      <c r="X48" s="240"/>
      <c r="Y48" s="301"/>
      <c r="Z48" s="300"/>
      <c r="AA48" s="240"/>
      <c r="AB48" s="240"/>
      <c r="AC48" s="240"/>
      <c r="AD48" s="240"/>
      <c r="AE48" s="240"/>
      <c r="AF48" s="240"/>
      <c r="AG48" s="301"/>
      <c r="AH48" s="300"/>
      <c r="AI48" s="240"/>
      <c r="AJ48" s="240"/>
      <c r="AK48" s="240"/>
      <c r="AL48" s="240"/>
      <c r="AM48" s="240"/>
      <c r="AN48" s="240"/>
      <c r="AO48" s="301"/>
      <c r="AP48" s="300"/>
      <c r="AQ48" s="240"/>
      <c r="AR48" s="240"/>
      <c r="AS48" s="240"/>
      <c r="AT48" s="240"/>
      <c r="AU48" s="240"/>
      <c r="AV48" s="240"/>
      <c r="AW48" s="301"/>
      <c r="AX48" s="300"/>
      <c r="AY48" s="240"/>
      <c r="AZ48" s="240"/>
      <c r="BA48" s="240"/>
      <c r="BB48" s="240">
        <v>15</v>
      </c>
      <c r="BC48" s="240"/>
      <c r="BD48" s="240" t="s">
        <v>47</v>
      </c>
      <c r="BE48" s="301">
        <v>2</v>
      </c>
    </row>
    <row r="49" spans="1:57" s="25" customFormat="1" ht="93" customHeight="1" thickBot="1">
      <c r="A49" s="287">
        <v>10</v>
      </c>
      <c r="B49" s="272" t="s">
        <v>91</v>
      </c>
      <c r="C49" s="245">
        <f t="shared" si="31"/>
        <v>15</v>
      </c>
      <c r="D49" s="246">
        <f t="shared" si="32"/>
        <v>0</v>
      </c>
      <c r="E49" s="247">
        <f t="shared" si="33"/>
        <v>15</v>
      </c>
      <c r="F49" s="247">
        <f t="shared" si="34"/>
        <v>0</v>
      </c>
      <c r="G49" s="247">
        <f t="shared" si="35"/>
        <v>0</v>
      </c>
      <c r="H49" s="247">
        <f t="shared" si="36"/>
        <v>0</v>
      </c>
      <c r="I49" s="248">
        <f t="shared" si="36"/>
        <v>0</v>
      </c>
      <c r="J49" s="303"/>
      <c r="K49" s="251"/>
      <c r="L49" s="251"/>
      <c r="M49" s="251"/>
      <c r="N49" s="251"/>
      <c r="O49" s="251"/>
      <c r="P49" s="251"/>
      <c r="Q49" s="306"/>
      <c r="R49" s="303"/>
      <c r="S49" s="251"/>
      <c r="T49" s="251"/>
      <c r="U49" s="251"/>
      <c r="V49" s="251"/>
      <c r="W49" s="251"/>
      <c r="X49" s="251"/>
      <c r="Y49" s="306"/>
      <c r="Z49" s="303"/>
      <c r="AA49" s="251"/>
      <c r="AB49" s="251"/>
      <c r="AC49" s="251"/>
      <c r="AD49" s="251"/>
      <c r="AE49" s="251"/>
      <c r="AF49" s="251"/>
      <c r="AG49" s="306"/>
      <c r="AH49" s="303"/>
      <c r="AI49" s="251">
        <v>15</v>
      </c>
      <c r="AJ49" s="251"/>
      <c r="AK49" s="251"/>
      <c r="AL49" s="251"/>
      <c r="AM49" s="251"/>
      <c r="AN49" s="251" t="s">
        <v>47</v>
      </c>
      <c r="AO49" s="306">
        <v>2</v>
      </c>
      <c r="AP49" s="303"/>
      <c r="AQ49" s="251"/>
      <c r="AR49" s="251"/>
      <c r="AS49" s="251"/>
      <c r="AT49" s="251"/>
      <c r="AU49" s="251"/>
      <c r="AV49" s="251"/>
      <c r="AW49" s="306"/>
      <c r="AX49" s="303"/>
      <c r="AY49" s="251"/>
      <c r="AZ49" s="251"/>
      <c r="BA49" s="251"/>
      <c r="BB49" s="251"/>
      <c r="BC49" s="251"/>
      <c r="BD49" s="251"/>
      <c r="BE49" s="306"/>
    </row>
    <row r="50" spans="1:57" s="25" customFormat="1" ht="26.25" hidden="1" thickBot="1">
      <c r="A50" s="190">
        <v>11</v>
      </c>
      <c r="B50" s="182"/>
      <c r="C50" s="140">
        <f aca="true" t="shared" si="37" ref="C50:C61">D50+E50+F50+G50+H50</f>
        <v>0</v>
      </c>
      <c r="D50" s="141">
        <f t="shared" si="32"/>
        <v>0</v>
      </c>
      <c r="E50" s="141">
        <f t="shared" si="33"/>
        <v>0</v>
      </c>
      <c r="F50" s="141">
        <f t="shared" si="34"/>
        <v>0</v>
      </c>
      <c r="G50" s="141">
        <f t="shared" si="35"/>
        <v>0</v>
      </c>
      <c r="H50" s="212">
        <f>N50+V50+AD50+AL50+AT50+BB50</f>
        <v>0</v>
      </c>
      <c r="I50" s="208"/>
      <c r="J50" s="70"/>
      <c r="K50" s="91"/>
      <c r="L50" s="91"/>
      <c r="M50" s="91"/>
      <c r="N50" s="91"/>
      <c r="O50" s="92"/>
      <c r="P50" s="97"/>
      <c r="Q50" s="94"/>
      <c r="R50" s="90"/>
      <c r="S50" s="91"/>
      <c r="T50" s="91"/>
      <c r="U50" s="91"/>
      <c r="V50" s="91"/>
      <c r="W50" s="92"/>
      <c r="X50" s="92"/>
      <c r="Y50" s="94"/>
      <c r="Z50" s="90"/>
      <c r="AA50" s="91"/>
      <c r="AB50" s="91"/>
      <c r="AC50" s="91"/>
      <c r="AD50" s="91"/>
      <c r="AE50" s="92"/>
      <c r="AF50" s="92"/>
      <c r="AG50" s="95"/>
      <c r="AH50" s="96"/>
      <c r="AI50" s="91"/>
      <c r="AJ50" s="91"/>
      <c r="AK50" s="91"/>
      <c r="AL50" s="91"/>
      <c r="AM50" s="92"/>
      <c r="AN50" s="92"/>
      <c r="AO50" s="95"/>
      <c r="AP50" s="96"/>
      <c r="AQ50" s="91"/>
      <c r="AR50" s="91"/>
      <c r="AS50" s="91"/>
      <c r="AT50" s="91"/>
      <c r="AU50" s="92"/>
      <c r="AV50" s="92"/>
      <c r="AW50" s="94"/>
      <c r="AX50" s="90"/>
      <c r="AY50" s="91"/>
      <c r="AZ50" s="91"/>
      <c r="BA50" s="91"/>
      <c r="BB50" s="71"/>
      <c r="BC50" s="147"/>
      <c r="BD50" s="147"/>
      <c r="BE50" s="95"/>
    </row>
    <row r="51" spans="1:57" s="25" customFormat="1" ht="26.25" hidden="1" thickBot="1">
      <c r="A51" s="75">
        <v>12</v>
      </c>
      <c r="B51" s="180"/>
      <c r="C51" s="140">
        <f>D51+E51+F51+G51+H51</f>
        <v>0</v>
      </c>
      <c r="D51" s="141">
        <f t="shared" si="32"/>
        <v>0</v>
      </c>
      <c r="E51" s="141">
        <f t="shared" si="33"/>
        <v>0</v>
      </c>
      <c r="F51" s="141">
        <f t="shared" si="34"/>
        <v>0</v>
      </c>
      <c r="G51" s="141">
        <f t="shared" si="35"/>
        <v>0</v>
      </c>
      <c r="H51" s="196">
        <f>N51+V51+AD51+AL51+AT51+BB51</f>
        <v>0</v>
      </c>
      <c r="I51" s="208"/>
      <c r="J51" s="44"/>
      <c r="K51" s="45"/>
      <c r="L51" s="45"/>
      <c r="M51" s="45"/>
      <c r="N51" s="45"/>
      <c r="O51" s="78"/>
      <c r="P51" s="78"/>
      <c r="Q51" s="93"/>
      <c r="R51" s="44"/>
      <c r="S51" s="45"/>
      <c r="T51" s="45"/>
      <c r="U51" s="45"/>
      <c r="V51" s="45"/>
      <c r="W51" s="78"/>
      <c r="X51" s="78"/>
      <c r="Y51" s="93"/>
      <c r="Z51" s="44"/>
      <c r="AA51" s="45"/>
      <c r="AB51" s="45"/>
      <c r="AC51" s="45"/>
      <c r="AD51" s="45"/>
      <c r="AE51" s="78"/>
      <c r="AF51" s="78"/>
      <c r="AG51" s="93"/>
      <c r="AH51" s="44"/>
      <c r="AI51" s="45"/>
      <c r="AJ51" s="45"/>
      <c r="AK51" s="45"/>
      <c r="AL51" s="45"/>
      <c r="AM51" s="78"/>
      <c r="AN51" s="78"/>
      <c r="AO51" s="93"/>
      <c r="AP51" s="44"/>
      <c r="AQ51" s="45"/>
      <c r="AR51" s="45"/>
      <c r="AS51" s="45"/>
      <c r="AT51" s="45"/>
      <c r="AU51" s="78"/>
      <c r="AV51" s="78"/>
      <c r="AW51" s="93"/>
      <c r="AX51" s="44"/>
      <c r="AY51" s="45"/>
      <c r="AZ51" s="45"/>
      <c r="BA51" s="45"/>
      <c r="BB51" s="45"/>
      <c r="BC51" s="46"/>
      <c r="BD51" s="46"/>
      <c r="BE51" s="79"/>
    </row>
    <row r="52" spans="1:57" s="25" customFormat="1" ht="26.25" hidden="1" thickBot="1">
      <c r="A52" s="75">
        <v>13</v>
      </c>
      <c r="B52" s="181"/>
      <c r="C52" s="140">
        <f t="shared" si="37"/>
        <v>0</v>
      </c>
      <c r="D52" s="141">
        <f t="shared" si="32"/>
        <v>0</v>
      </c>
      <c r="E52" s="141">
        <f t="shared" si="33"/>
        <v>0</v>
      </c>
      <c r="F52" s="141">
        <f t="shared" si="34"/>
        <v>0</v>
      </c>
      <c r="G52" s="141">
        <f t="shared" si="35"/>
        <v>0</v>
      </c>
      <c r="H52" s="196">
        <f>N52+V52+AD52+AL52+AT52+BB52</f>
        <v>0</v>
      </c>
      <c r="I52" s="208"/>
      <c r="J52" s="70"/>
      <c r="K52" s="45"/>
      <c r="L52" s="45"/>
      <c r="M52" s="45"/>
      <c r="N52" s="45"/>
      <c r="O52" s="78"/>
      <c r="P52" s="78"/>
      <c r="Q52" s="93"/>
      <c r="R52" s="77"/>
      <c r="S52" s="45"/>
      <c r="T52" s="45"/>
      <c r="U52" s="45"/>
      <c r="V52" s="45"/>
      <c r="W52" s="46"/>
      <c r="X52" s="46"/>
      <c r="Y52" s="93"/>
      <c r="Z52" s="44"/>
      <c r="AA52" s="45"/>
      <c r="AB52" s="45"/>
      <c r="AC52" s="45"/>
      <c r="AD52" s="45"/>
      <c r="AE52" s="46"/>
      <c r="AF52" s="46"/>
      <c r="AG52" s="93"/>
      <c r="AH52" s="44"/>
      <c r="AI52" s="45"/>
      <c r="AJ52" s="45"/>
      <c r="AK52" s="45"/>
      <c r="AL52" s="45"/>
      <c r="AM52" s="46"/>
      <c r="AN52" s="46"/>
      <c r="AO52" s="93"/>
      <c r="AP52" s="44"/>
      <c r="AQ52" s="45"/>
      <c r="AR52" s="45"/>
      <c r="AS52" s="45"/>
      <c r="AT52" s="45"/>
      <c r="AU52" s="46"/>
      <c r="AV52" s="46"/>
      <c r="AW52" s="93"/>
      <c r="AX52" s="44"/>
      <c r="AY52" s="45"/>
      <c r="AZ52" s="45"/>
      <c r="BA52" s="45"/>
      <c r="BB52" s="45"/>
      <c r="BC52" s="46"/>
      <c r="BD52" s="76"/>
      <c r="BE52" s="79"/>
    </row>
    <row r="53" spans="1:57" s="25" customFormat="1" ht="26.25" hidden="1" thickBot="1">
      <c r="A53" s="75">
        <v>14</v>
      </c>
      <c r="B53" s="180"/>
      <c r="C53" s="140">
        <f t="shared" si="37"/>
        <v>0</v>
      </c>
      <c r="D53" s="141">
        <f t="shared" si="32"/>
        <v>0</v>
      </c>
      <c r="E53" s="141">
        <f t="shared" si="33"/>
        <v>0</v>
      </c>
      <c r="F53" s="141">
        <f t="shared" si="34"/>
        <v>0</v>
      </c>
      <c r="G53" s="141">
        <f t="shared" si="35"/>
        <v>0</v>
      </c>
      <c r="H53" s="196">
        <f>N53+V53+AD53+AL53+AT53+BB53</f>
        <v>0</v>
      </c>
      <c r="I53" s="208"/>
      <c r="J53" s="44"/>
      <c r="K53" s="45"/>
      <c r="L53" s="45"/>
      <c r="M53" s="45"/>
      <c r="N53" s="45"/>
      <c r="O53" s="78"/>
      <c r="P53" s="78"/>
      <c r="Q53" s="93"/>
      <c r="R53" s="77"/>
      <c r="S53" s="45"/>
      <c r="T53" s="45"/>
      <c r="U53" s="45"/>
      <c r="V53" s="45"/>
      <c r="W53" s="46"/>
      <c r="X53" s="46"/>
      <c r="Y53" s="93"/>
      <c r="Z53" s="44"/>
      <c r="AA53" s="45"/>
      <c r="AB53" s="45"/>
      <c r="AC53" s="45"/>
      <c r="AD53" s="45"/>
      <c r="AE53" s="46"/>
      <c r="AF53" s="46"/>
      <c r="AG53" s="93"/>
      <c r="AH53" s="44"/>
      <c r="AI53" s="45"/>
      <c r="AJ53" s="45"/>
      <c r="AK53" s="45"/>
      <c r="AL53" s="45"/>
      <c r="AM53" s="46"/>
      <c r="AN53" s="46"/>
      <c r="AO53" s="93"/>
      <c r="AP53" s="44"/>
      <c r="AQ53" s="45"/>
      <c r="AR53" s="45"/>
      <c r="AS53" s="45"/>
      <c r="AT53" s="45"/>
      <c r="AU53" s="46"/>
      <c r="AV53" s="46"/>
      <c r="AW53" s="93"/>
      <c r="AX53" s="44"/>
      <c r="AY53" s="45"/>
      <c r="AZ53" s="45"/>
      <c r="BA53" s="45"/>
      <c r="BB53" s="45"/>
      <c r="BC53" s="46"/>
      <c r="BD53" s="76"/>
      <c r="BE53" s="79"/>
    </row>
    <row r="54" spans="1:57" s="25" customFormat="1" ht="26.25" hidden="1" thickBot="1">
      <c r="A54" s="75">
        <v>15</v>
      </c>
      <c r="B54" s="180"/>
      <c r="C54" s="140">
        <f t="shared" si="37"/>
        <v>0</v>
      </c>
      <c r="D54" s="141">
        <f t="shared" si="32"/>
        <v>0</v>
      </c>
      <c r="E54" s="141">
        <f t="shared" si="33"/>
        <v>0</v>
      </c>
      <c r="F54" s="141">
        <f t="shared" si="34"/>
        <v>0</v>
      </c>
      <c r="G54" s="141">
        <f t="shared" si="35"/>
        <v>0</v>
      </c>
      <c r="H54" s="196">
        <f>N54+V54+AD54+AL54+AT54+BB54</f>
        <v>0</v>
      </c>
      <c r="I54" s="208"/>
      <c r="J54" s="44"/>
      <c r="K54" s="45"/>
      <c r="L54" s="45"/>
      <c r="M54" s="45"/>
      <c r="N54" s="45"/>
      <c r="O54" s="78"/>
      <c r="P54" s="78"/>
      <c r="Q54" s="93"/>
      <c r="R54" s="77"/>
      <c r="S54" s="45"/>
      <c r="T54" s="45"/>
      <c r="U54" s="45"/>
      <c r="V54" s="45"/>
      <c r="W54" s="46"/>
      <c r="X54" s="46"/>
      <c r="Y54" s="93"/>
      <c r="Z54" s="44"/>
      <c r="AA54" s="45"/>
      <c r="AB54" s="45"/>
      <c r="AC54" s="45"/>
      <c r="AD54" s="45"/>
      <c r="AE54" s="46"/>
      <c r="AF54" s="46"/>
      <c r="AG54" s="93"/>
      <c r="AH54" s="44"/>
      <c r="AI54" s="45"/>
      <c r="AJ54" s="45"/>
      <c r="AK54" s="45"/>
      <c r="AL54" s="45"/>
      <c r="AM54" s="46"/>
      <c r="AN54" s="46"/>
      <c r="AO54" s="93"/>
      <c r="AP54" s="44"/>
      <c r="AQ54" s="45"/>
      <c r="AR54" s="45"/>
      <c r="AS54" s="45"/>
      <c r="AT54" s="45"/>
      <c r="AU54" s="46"/>
      <c r="AV54" s="46"/>
      <c r="AW54" s="93"/>
      <c r="AX54" s="44"/>
      <c r="AY54" s="45"/>
      <c r="AZ54" s="45"/>
      <c r="BA54" s="45"/>
      <c r="BB54" s="45"/>
      <c r="BC54" s="46"/>
      <c r="BD54" s="76"/>
      <c r="BE54" s="95"/>
    </row>
    <row r="55" spans="1:57" s="25" customFormat="1" ht="26.25" hidden="1" thickBot="1">
      <c r="A55" s="75">
        <v>16</v>
      </c>
      <c r="B55" s="180"/>
      <c r="C55" s="140">
        <f t="shared" si="37"/>
        <v>0</v>
      </c>
      <c r="D55" s="141">
        <f t="shared" si="32"/>
        <v>0</v>
      </c>
      <c r="E55" s="141">
        <f t="shared" si="33"/>
        <v>0</v>
      </c>
      <c r="F55" s="141">
        <f t="shared" si="34"/>
        <v>0</v>
      </c>
      <c r="G55" s="141">
        <f t="shared" si="35"/>
        <v>0</v>
      </c>
      <c r="H55" s="196">
        <f t="shared" si="35"/>
        <v>0</v>
      </c>
      <c r="I55" s="208"/>
      <c r="J55" s="77"/>
      <c r="K55" s="45"/>
      <c r="L55" s="45"/>
      <c r="M55" s="45"/>
      <c r="N55" s="45"/>
      <c r="O55" s="78"/>
      <c r="P55" s="78"/>
      <c r="Q55" s="93"/>
      <c r="R55" s="77"/>
      <c r="S55" s="45"/>
      <c r="T55" s="45"/>
      <c r="U55" s="45"/>
      <c r="V55" s="45"/>
      <c r="W55" s="46"/>
      <c r="X55" s="46"/>
      <c r="Y55" s="93"/>
      <c r="Z55" s="44"/>
      <c r="AA55" s="45"/>
      <c r="AB55" s="45"/>
      <c r="AC55" s="45"/>
      <c r="AD55" s="45"/>
      <c r="AE55" s="46"/>
      <c r="AF55" s="46"/>
      <c r="AG55" s="93"/>
      <c r="AH55" s="44"/>
      <c r="AI55" s="45"/>
      <c r="AJ55" s="45"/>
      <c r="AK55" s="45"/>
      <c r="AL55" s="45"/>
      <c r="AM55" s="46"/>
      <c r="AN55" s="46"/>
      <c r="AO55" s="93"/>
      <c r="AP55" s="44"/>
      <c r="AQ55" s="45"/>
      <c r="AR55" s="45"/>
      <c r="AS55" s="45"/>
      <c r="AT55" s="45"/>
      <c r="AU55" s="46"/>
      <c r="AV55" s="46"/>
      <c r="AW55" s="93"/>
      <c r="AX55" s="44"/>
      <c r="AY55" s="45"/>
      <c r="AZ55" s="45"/>
      <c r="BA55" s="45"/>
      <c r="BB55" s="45"/>
      <c r="BC55" s="46"/>
      <c r="BD55" s="76"/>
      <c r="BE55" s="79"/>
    </row>
    <row r="56" spans="1:57" s="25" customFormat="1" ht="26.25" hidden="1" thickBot="1">
      <c r="A56" s="75">
        <v>17</v>
      </c>
      <c r="B56" s="180"/>
      <c r="C56" s="140">
        <f t="shared" si="37"/>
        <v>0</v>
      </c>
      <c r="D56" s="141">
        <f t="shared" si="32"/>
        <v>0</v>
      </c>
      <c r="E56" s="141">
        <f t="shared" si="33"/>
        <v>0</v>
      </c>
      <c r="F56" s="141">
        <f t="shared" si="34"/>
        <v>0</v>
      </c>
      <c r="G56" s="141">
        <f t="shared" si="35"/>
        <v>0</v>
      </c>
      <c r="H56" s="196">
        <f t="shared" si="35"/>
        <v>0</v>
      </c>
      <c r="I56" s="208"/>
      <c r="J56" s="77"/>
      <c r="K56" s="45"/>
      <c r="L56" s="45"/>
      <c r="M56" s="45"/>
      <c r="N56" s="45"/>
      <c r="O56" s="46"/>
      <c r="P56" s="46"/>
      <c r="Q56" s="93"/>
      <c r="R56" s="77"/>
      <c r="S56" s="45"/>
      <c r="T56" s="45"/>
      <c r="U56" s="45"/>
      <c r="V56" s="45"/>
      <c r="W56" s="46"/>
      <c r="X56" s="46"/>
      <c r="Y56" s="93"/>
      <c r="Z56" s="44"/>
      <c r="AA56" s="45"/>
      <c r="AB56" s="45"/>
      <c r="AC56" s="45"/>
      <c r="AD56" s="45"/>
      <c r="AE56" s="46"/>
      <c r="AF56" s="46"/>
      <c r="AG56" s="93"/>
      <c r="AH56" s="44"/>
      <c r="AI56" s="45"/>
      <c r="AJ56" s="45"/>
      <c r="AK56" s="45"/>
      <c r="AL56" s="45"/>
      <c r="AM56" s="46"/>
      <c r="AN56" s="46"/>
      <c r="AO56" s="93"/>
      <c r="AP56" s="44"/>
      <c r="AQ56" s="45"/>
      <c r="AR56" s="45"/>
      <c r="AS56" s="45"/>
      <c r="AT56" s="45"/>
      <c r="AU56" s="46"/>
      <c r="AV56" s="46"/>
      <c r="AW56" s="93"/>
      <c r="AX56" s="44"/>
      <c r="AY56" s="45"/>
      <c r="AZ56" s="45"/>
      <c r="BA56" s="45"/>
      <c r="BB56" s="45"/>
      <c r="BC56" s="46"/>
      <c r="BD56" s="76"/>
      <c r="BE56" s="79"/>
    </row>
    <row r="57" spans="1:57" s="25" customFormat="1" ht="26.25" hidden="1" thickBot="1">
      <c r="A57" s="75">
        <v>18</v>
      </c>
      <c r="B57" s="180"/>
      <c r="C57" s="140">
        <f t="shared" si="37"/>
        <v>0</v>
      </c>
      <c r="D57" s="141">
        <f t="shared" si="32"/>
        <v>0</v>
      </c>
      <c r="E57" s="141">
        <f t="shared" si="33"/>
        <v>0</v>
      </c>
      <c r="F57" s="141">
        <f t="shared" si="34"/>
        <v>0</v>
      </c>
      <c r="G57" s="141">
        <f t="shared" si="35"/>
        <v>0</v>
      </c>
      <c r="H57" s="196">
        <f t="shared" si="35"/>
        <v>0</v>
      </c>
      <c r="I57" s="208"/>
      <c r="J57" s="77"/>
      <c r="K57" s="53"/>
      <c r="L57" s="53"/>
      <c r="M57" s="53"/>
      <c r="N57" s="53"/>
      <c r="O57" s="54"/>
      <c r="P57" s="54"/>
      <c r="Q57" s="100"/>
      <c r="R57" s="99"/>
      <c r="S57" s="53"/>
      <c r="T57" s="53"/>
      <c r="U57" s="53"/>
      <c r="V57" s="53"/>
      <c r="W57" s="54"/>
      <c r="X57" s="54"/>
      <c r="Y57" s="100"/>
      <c r="Z57" s="52"/>
      <c r="AA57" s="53"/>
      <c r="AB57" s="53"/>
      <c r="AC57" s="53"/>
      <c r="AD57" s="53"/>
      <c r="AE57" s="54"/>
      <c r="AF57" s="54"/>
      <c r="AG57" s="100"/>
      <c r="AH57" s="52"/>
      <c r="AI57" s="53"/>
      <c r="AJ57" s="53"/>
      <c r="AK57" s="53"/>
      <c r="AL57" s="53"/>
      <c r="AM57" s="54"/>
      <c r="AN57" s="54"/>
      <c r="AO57" s="100"/>
      <c r="AP57" s="52"/>
      <c r="AQ57" s="53"/>
      <c r="AR57" s="53"/>
      <c r="AS57" s="53"/>
      <c r="AT57" s="53"/>
      <c r="AU57" s="54"/>
      <c r="AV57" s="54"/>
      <c r="AW57" s="100"/>
      <c r="AX57" s="52"/>
      <c r="AY57" s="53"/>
      <c r="AZ57" s="53"/>
      <c r="BA57" s="53"/>
      <c r="BB57" s="53"/>
      <c r="BC57" s="54"/>
      <c r="BD57" s="84"/>
      <c r="BE57" s="95"/>
    </row>
    <row r="58" spans="1:57" s="4" customFormat="1" ht="26.25" hidden="1" thickBot="1">
      <c r="A58" s="43">
        <v>19</v>
      </c>
      <c r="B58" s="181"/>
      <c r="C58" s="140">
        <f t="shared" si="37"/>
        <v>0</v>
      </c>
      <c r="D58" s="141">
        <f t="shared" si="32"/>
        <v>0</v>
      </c>
      <c r="E58" s="141">
        <f t="shared" si="33"/>
        <v>0</v>
      </c>
      <c r="F58" s="141">
        <f t="shared" si="34"/>
        <v>0</v>
      </c>
      <c r="G58" s="141">
        <f t="shared" si="35"/>
        <v>0</v>
      </c>
      <c r="H58" s="196">
        <f t="shared" si="35"/>
        <v>0</v>
      </c>
      <c r="I58" s="114"/>
      <c r="J58" s="73"/>
      <c r="K58" s="57"/>
      <c r="L58" s="57"/>
      <c r="M58" s="57"/>
      <c r="N58" s="57"/>
      <c r="O58" s="58"/>
      <c r="P58" s="58"/>
      <c r="Q58" s="55"/>
      <c r="R58" s="101"/>
      <c r="S58" s="57"/>
      <c r="T58" s="57"/>
      <c r="U58" s="57"/>
      <c r="V58" s="57"/>
      <c r="W58" s="58"/>
      <c r="X58" s="58"/>
      <c r="Y58" s="55"/>
      <c r="Z58" s="56"/>
      <c r="AA58" s="57"/>
      <c r="AB58" s="57"/>
      <c r="AC58" s="57"/>
      <c r="AD58" s="57"/>
      <c r="AE58" s="58"/>
      <c r="AF58" s="58"/>
      <c r="AG58" s="55"/>
      <c r="AH58" s="56"/>
      <c r="AI58" s="57"/>
      <c r="AJ58" s="57"/>
      <c r="AK58" s="57"/>
      <c r="AL58" s="57"/>
      <c r="AM58" s="58"/>
      <c r="AN58" s="58"/>
      <c r="AO58" s="55"/>
      <c r="AP58" s="56"/>
      <c r="AQ58" s="57"/>
      <c r="AR58" s="57"/>
      <c r="AS58" s="57"/>
      <c r="AT58" s="57"/>
      <c r="AU58" s="58"/>
      <c r="AV58" s="58"/>
      <c r="AW58" s="55"/>
      <c r="AX58" s="56"/>
      <c r="AY58" s="57"/>
      <c r="AZ58" s="57"/>
      <c r="BA58" s="57"/>
      <c r="BB58" s="57"/>
      <c r="BC58" s="58"/>
      <c r="BD58" s="102"/>
      <c r="BE58" s="50"/>
    </row>
    <row r="59" spans="1:57" s="25" customFormat="1" ht="26.25" hidden="1" thickBot="1">
      <c r="A59" s="75">
        <v>20</v>
      </c>
      <c r="B59" s="184"/>
      <c r="C59" s="140">
        <f t="shared" si="37"/>
        <v>0</v>
      </c>
      <c r="D59" s="141">
        <f t="shared" si="32"/>
        <v>0</v>
      </c>
      <c r="E59" s="141">
        <f t="shared" si="33"/>
        <v>0</v>
      </c>
      <c r="F59" s="141">
        <f t="shared" si="34"/>
        <v>0</v>
      </c>
      <c r="G59" s="141">
        <f t="shared" si="35"/>
        <v>0</v>
      </c>
      <c r="H59" s="196">
        <f t="shared" si="35"/>
        <v>0</v>
      </c>
      <c r="I59" s="208"/>
      <c r="J59" s="77"/>
      <c r="K59" s="53"/>
      <c r="L59" s="53"/>
      <c r="M59" s="53"/>
      <c r="N59" s="53"/>
      <c r="O59" s="54"/>
      <c r="P59" s="54"/>
      <c r="Q59" s="100"/>
      <c r="R59" s="99"/>
      <c r="S59" s="53"/>
      <c r="T59" s="53"/>
      <c r="U59" s="53"/>
      <c r="V59" s="53"/>
      <c r="W59" s="54"/>
      <c r="X59" s="54"/>
      <c r="Y59" s="100"/>
      <c r="Z59" s="52"/>
      <c r="AA59" s="53"/>
      <c r="AB59" s="53"/>
      <c r="AC59" s="53"/>
      <c r="AD59" s="53"/>
      <c r="AE59" s="54"/>
      <c r="AF59" s="54"/>
      <c r="AG59" s="100"/>
      <c r="AH59" s="52"/>
      <c r="AI59" s="53"/>
      <c r="AJ59" s="53"/>
      <c r="AK59" s="53"/>
      <c r="AL59" s="53"/>
      <c r="AM59" s="54"/>
      <c r="AN59" s="54"/>
      <c r="AO59" s="100"/>
      <c r="AP59" s="52"/>
      <c r="AQ59" s="53"/>
      <c r="AR59" s="53"/>
      <c r="AS59" s="53"/>
      <c r="AT59" s="53"/>
      <c r="AU59" s="54"/>
      <c r="AV59" s="54"/>
      <c r="AW59" s="100"/>
      <c r="AX59" s="52"/>
      <c r="AY59" s="53"/>
      <c r="AZ59" s="53"/>
      <c r="BA59" s="53"/>
      <c r="BB59" s="53"/>
      <c r="BC59" s="54"/>
      <c r="BD59" s="76"/>
      <c r="BE59" s="79"/>
    </row>
    <row r="60" spans="1:57" s="25" customFormat="1" ht="26.25" hidden="1" thickBot="1">
      <c r="A60" s="170">
        <v>21</v>
      </c>
      <c r="B60" s="184"/>
      <c r="C60" s="140">
        <f t="shared" si="37"/>
        <v>0</v>
      </c>
      <c r="D60" s="141">
        <f t="shared" si="32"/>
        <v>0</v>
      </c>
      <c r="E60" s="141">
        <f t="shared" si="33"/>
        <v>0</v>
      </c>
      <c r="F60" s="141">
        <f t="shared" si="34"/>
        <v>0</v>
      </c>
      <c r="G60" s="141">
        <f t="shared" si="35"/>
        <v>0</v>
      </c>
      <c r="H60" s="196">
        <f t="shared" si="35"/>
        <v>0</v>
      </c>
      <c r="I60" s="208"/>
      <c r="J60" s="77"/>
      <c r="K60" s="53"/>
      <c r="L60" s="53"/>
      <c r="M60" s="53"/>
      <c r="N60" s="53"/>
      <c r="O60" s="54"/>
      <c r="P60" s="54"/>
      <c r="Q60" s="100"/>
      <c r="R60" s="99"/>
      <c r="S60" s="53"/>
      <c r="T60" s="53"/>
      <c r="U60" s="53"/>
      <c r="V60" s="53"/>
      <c r="W60" s="54"/>
      <c r="X60" s="54"/>
      <c r="Y60" s="100"/>
      <c r="Z60" s="52"/>
      <c r="AA60" s="53"/>
      <c r="AB60" s="53"/>
      <c r="AC60" s="53"/>
      <c r="AD60" s="53"/>
      <c r="AE60" s="54"/>
      <c r="AF60" s="54"/>
      <c r="AG60" s="100"/>
      <c r="AH60" s="52"/>
      <c r="AI60" s="53"/>
      <c r="AJ60" s="53"/>
      <c r="AK60" s="53"/>
      <c r="AL60" s="53"/>
      <c r="AM60" s="54"/>
      <c r="AN60" s="54"/>
      <c r="AO60" s="100"/>
      <c r="AP60" s="52"/>
      <c r="AQ60" s="53"/>
      <c r="AR60" s="53"/>
      <c r="AS60" s="53"/>
      <c r="AT60" s="53"/>
      <c r="AU60" s="54"/>
      <c r="AV60" s="54"/>
      <c r="AW60" s="100"/>
      <c r="AX60" s="52"/>
      <c r="AY60" s="53"/>
      <c r="AZ60" s="53"/>
      <c r="BA60" s="53"/>
      <c r="BB60" s="53"/>
      <c r="BC60" s="54"/>
      <c r="BD60" s="84"/>
      <c r="BE60" s="98"/>
    </row>
    <row r="61" spans="1:57" s="25" customFormat="1" ht="26.25" hidden="1" thickBot="1">
      <c r="A61" s="103">
        <v>22</v>
      </c>
      <c r="B61" s="185"/>
      <c r="C61" s="146">
        <f t="shared" si="37"/>
        <v>0</v>
      </c>
      <c r="D61" s="146">
        <f t="shared" si="32"/>
        <v>0</v>
      </c>
      <c r="E61" s="146">
        <f t="shared" si="33"/>
        <v>0</v>
      </c>
      <c r="F61" s="146">
        <f t="shared" si="34"/>
        <v>0</v>
      </c>
      <c r="G61" s="146">
        <f t="shared" si="35"/>
        <v>0</v>
      </c>
      <c r="H61" s="196">
        <f t="shared" si="35"/>
        <v>0</v>
      </c>
      <c r="I61" s="209"/>
      <c r="J61" s="104"/>
      <c r="K61" s="62"/>
      <c r="L61" s="62"/>
      <c r="M61" s="62"/>
      <c r="N61" s="62"/>
      <c r="O61" s="63"/>
      <c r="P61" s="63"/>
      <c r="Q61" s="105"/>
      <c r="R61" s="104"/>
      <c r="S61" s="62"/>
      <c r="T61" s="62"/>
      <c r="U61" s="62"/>
      <c r="V61" s="62"/>
      <c r="W61" s="63"/>
      <c r="X61" s="63"/>
      <c r="Y61" s="105"/>
      <c r="Z61" s="61"/>
      <c r="AA61" s="62"/>
      <c r="AB61" s="62"/>
      <c r="AC61" s="62"/>
      <c r="AD61" s="62"/>
      <c r="AE61" s="63"/>
      <c r="AF61" s="63"/>
      <c r="AG61" s="105"/>
      <c r="AH61" s="61"/>
      <c r="AI61" s="62"/>
      <c r="AJ61" s="62"/>
      <c r="AK61" s="62"/>
      <c r="AL61" s="62"/>
      <c r="AM61" s="63"/>
      <c r="AN61" s="63"/>
      <c r="AO61" s="105"/>
      <c r="AP61" s="61"/>
      <c r="AQ61" s="62"/>
      <c r="AR61" s="62"/>
      <c r="AS61" s="62"/>
      <c r="AT61" s="62"/>
      <c r="AU61" s="63"/>
      <c r="AV61" s="63"/>
      <c r="AW61" s="105"/>
      <c r="AX61" s="61"/>
      <c r="AY61" s="62"/>
      <c r="AZ61" s="62"/>
      <c r="BA61" s="62"/>
      <c r="BB61" s="62"/>
      <c r="BC61" s="63"/>
      <c r="BD61" s="86"/>
      <c r="BE61" s="164"/>
    </row>
    <row r="62" spans="1:57" s="25" customFormat="1" ht="25.5">
      <c r="A62" s="92"/>
      <c r="B62" s="357"/>
      <c r="C62" s="114"/>
      <c r="D62" s="114"/>
      <c r="E62" s="114"/>
      <c r="F62" s="114"/>
      <c r="G62" s="114"/>
      <c r="H62" s="358"/>
      <c r="I62" s="114"/>
      <c r="J62" s="92"/>
      <c r="K62" s="92"/>
      <c r="L62" s="92"/>
      <c r="M62" s="92"/>
      <c r="N62" s="92"/>
      <c r="O62" s="92"/>
      <c r="P62" s="92"/>
      <c r="Q62" s="359"/>
      <c r="R62" s="92"/>
      <c r="S62" s="92"/>
      <c r="T62" s="92"/>
      <c r="U62" s="92"/>
      <c r="V62" s="92"/>
      <c r="W62" s="92"/>
      <c r="X62" s="92"/>
      <c r="Y62" s="359"/>
      <c r="Z62" s="92"/>
      <c r="AA62" s="92"/>
      <c r="AB62" s="92"/>
      <c r="AC62" s="92"/>
      <c r="AD62" s="92"/>
      <c r="AE62" s="92"/>
      <c r="AF62" s="92"/>
      <c r="AG62" s="359"/>
      <c r="AH62" s="92"/>
      <c r="AI62" s="92"/>
      <c r="AJ62" s="92"/>
      <c r="AK62" s="92"/>
      <c r="AL62" s="92"/>
      <c r="AM62" s="92"/>
      <c r="AN62" s="92"/>
      <c r="AO62" s="359"/>
      <c r="AP62" s="92"/>
      <c r="AQ62" s="92"/>
      <c r="AR62" s="92"/>
      <c r="AS62" s="92"/>
      <c r="AT62" s="92"/>
      <c r="AU62" s="92"/>
      <c r="AV62" s="92"/>
      <c r="AW62" s="359"/>
      <c r="AX62" s="92"/>
      <c r="AY62" s="92"/>
      <c r="AZ62" s="92"/>
      <c r="BA62" s="92"/>
      <c r="BB62" s="92"/>
      <c r="BC62" s="92"/>
      <c r="BD62" s="92"/>
      <c r="BE62" s="359"/>
    </row>
    <row r="63" spans="1:57" s="4" customFormat="1" ht="21" thickBot="1">
      <c r="A63" s="124"/>
      <c r="B63" s="121"/>
      <c r="C63" s="122"/>
      <c r="D63" s="122"/>
      <c r="E63" s="122"/>
      <c r="F63" s="122"/>
      <c r="G63" s="122"/>
      <c r="H63" s="122"/>
      <c r="I63" s="122"/>
      <c r="J63" s="123"/>
      <c r="K63" s="123"/>
      <c r="L63" s="123"/>
      <c r="M63" s="123"/>
      <c r="N63" s="123"/>
      <c r="O63" s="123"/>
      <c r="P63" s="123"/>
      <c r="Q63" s="122"/>
      <c r="R63" s="124"/>
      <c r="S63" s="124"/>
      <c r="T63" s="124"/>
      <c r="U63" s="124"/>
      <c r="V63" s="124"/>
      <c r="W63" s="124"/>
      <c r="X63" s="124"/>
      <c r="Y63" s="122"/>
      <c r="Z63" s="124"/>
      <c r="AA63" s="124"/>
      <c r="AB63" s="124"/>
      <c r="AC63" s="124"/>
      <c r="AD63" s="124"/>
      <c r="AE63" s="124"/>
      <c r="AF63" s="124"/>
      <c r="AG63" s="122"/>
      <c r="AH63" s="124"/>
      <c r="AI63" s="124"/>
      <c r="AJ63" s="124"/>
      <c r="AK63" s="124"/>
      <c r="AL63" s="124"/>
      <c r="AM63" s="124"/>
      <c r="AN63" s="124"/>
      <c r="AO63" s="122"/>
      <c r="AP63" s="124"/>
      <c r="AQ63" s="124"/>
      <c r="AR63" s="124"/>
      <c r="AS63" s="124"/>
      <c r="AT63" s="124"/>
      <c r="AU63" s="124"/>
      <c r="AV63" s="124"/>
      <c r="AW63" s="122"/>
      <c r="AX63" s="124"/>
      <c r="AY63" s="124"/>
      <c r="AZ63" s="124"/>
      <c r="BA63" s="124"/>
      <c r="BB63" s="124"/>
      <c r="BC63" s="124"/>
      <c r="BD63" s="123"/>
      <c r="BE63" s="122"/>
    </row>
    <row r="64" spans="1:57" s="4" customFormat="1" ht="23.25">
      <c r="A64" s="129"/>
      <c r="B64" s="130"/>
      <c r="C64" s="398" t="s">
        <v>2</v>
      </c>
      <c r="D64" s="399"/>
      <c r="E64" s="399"/>
      <c r="F64" s="399"/>
      <c r="G64" s="399"/>
      <c r="H64" s="399"/>
      <c r="I64" s="400"/>
      <c r="J64" s="131"/>
      <c r="K64" s="131"/>
      <c r="L64" s="131"/>
      <c r="M64" s="131"/>
      <c r="N64" s="131"/>
      <c r="O64" s="131"/>
      <c r="P64" s="131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319" t="s">
        <v>3</v>
      </c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3"/>
    </row>
    <row r="65" spans="1:57" s="4" customFormat="1" ht="20.25" customHeight="1">
      <c r="A65" s="393" t="s">
        <v>4</v>
      </c>
      <c r="B65" s="395" t="s">
        <v>5</v>
      </c>
      <c r="C65" s="211"/>
      <c r="D65" s="409" t="s">
        <v>6</v>
      </c>
      <c r="E65" s="410"/>
      <c r="F65" s="410"/>
      <c r="G65" s="410"/>
      <c r="H65" s="410"/>
      <c r="I65" s="411"/>
      <c r="J65" s="403" t="s">
        <v>7</v>
      </c>
      <c r="K65" s="404"/>
      <c r="L65" s="404"/>
      <c r="M65" s="404"/>
      <c r="N65" s="404"/>
      <c r="O65" s="404"/>
      <c r="P65" s="404"/>
      <c r="Q65" s="405"/>
      <c r="R65" s="316"/>
      <c r="S65" s="317"/>
      <c r="T65" s="317"/>
      <c r="U65" s="317" t="s">
        <v>8</v>
      </c>
      <c r="V65" s="317"/>
      <c r="W65" s="317"/>
      <c r="X65" s="317"/>
      <c r="Y65" s="318"/>
      <c r="Z65" s="386" t="s">
        <v>9</v>
      </c>
      <c r="AA65" s="387"/>
      <c r="AB65" s="387"/>
      <c r="AC65" s="387"/>
      <c r="AD65" s="387"/>
      <c r="AE65" s="387"/>
      <c r="AF65" s="387"/>
      <c r="AG65" s="388"/>
      <c r="AH65" s="386" t="s">
        <v>10</v>
      </c>
      <c r="AI65" s="387"/>
      <c r="AJ65" s="387"/>
      <c r="AK65" s="387"/>
      <c r="AL65" s="387"/>
      <c r="AM65" s="387"/>
      <c r="AN65" s="387"/>
      <c r="AO65" s="388"/>
      <c r="AP65" s="386" t="s">
        <v>11</v>
      </c>
      <c r="AQ65" s="387"/>
      <c r="AR65" s="387"/>
      <c r="AS65" s="387"/>
      <c r="AT65" s="387"/>
      <c r="AU65" s="387"/>
      <c r="AV65" s="387"/>
      <c r="AW65" s="388"/>
      <c r="AX65" s="387" t="s">
        <v>12</v>
      </c>
      <c r="AY65" s="387"/>
      <c r="AZ65" s="387"/>
      <c r="BA65" s="387"/>
      <c r="BB65" s="387"/>
      <c r="BC65" s="387"/>
      <c r="BD65" s="387"/>
      <c r="BE65" s="388"/>
    </row>
    <row r="66" spans="1:57" s="4" customFormat="1" ht="72.75" thickBot="1">
      <c r="A66" s="394"/>
      <c r="B66" s="396"/>
      <c r="C66" s="315" t="s">
        <v>13</v>
      </c>
      <c r="D66" s="213" t="s">
        <v>14</v>
      </c>
      <c r="E66" s="214" t="s">
        <v>15</v>
      </c>
      <c r="F66" s="214" t="s">
        <v>16</v>
      </c>
      <c r="G66" s="214" t="s">
        <v>40</v>
      </c>
      <c r="H66" s="307" t="s">
        <v>64</v>
      </c>
      <c r="I66" s="308" t="s">
        <v>70</v>
      </c>
      <c r="J66" s="309" t="s">
        <v>14</v>
      </c>
      <c r="K66" s="310" t="s">
        <v>15</v>
      </c>
      <c r="L66" s="310" t="s">
        <v>16</v>
      </c>
      <c r="M66" s="310" t="s">
        <v>40</v>
      </c>
      <c r="N66" s="310" t="s">
        <v>64</v>
      </c>
      <c r="O66" s="310" t="s">
        <v>70</v>
      </c>
      <c r="P66" s="313" t="s">
        <v>18</v>
      </c>
      <c r="Q66" s="314" t="s">
        <v>17</v>
      </c>
      <c r="R66" s="311" t="s">
        <v>14</v>
      </c>
      <c r="S66" s="214" t="s">
        <v>19</v>
      </c>
      <c r="T66" s="214" t="s">
        <v>16</v>
      </c>
      <c r="U66" s="214" t="s">
        <v>40</v>
      </c>
      <c r="V66" s="214" t="s">
        <v>64</v>
      </c>
      <c r="W66" s="214" t="s">
        <v>70</v>
      </c>
      <c r="X66" s="313" t="s">
        <v>18</v>
      </c>
      <c r="Y66" s="314" t="s">
        <v>17</v>
      </c>
      <c r="Z66" s="311" t="s">
        <v>14</v>
      </c>
      <c r="AA66" s="214" t="s">
        <v>15</v>
      </c>
      <c r="AB66" s="214" t="s">
        <v>16</v>
      </c>
      <c r="AC66" s="214" t="s">
        <v>40</v>
      </c>
      <c r="AD66" s="214" t="s">
        <v>64</v>
      </c>
      <c r="AE66" s="214" t="s">
        <v>70</v>
      </c>
      <c r="AF66" s="313" t="s">
        <v>18</v>
      </c>
      <c r="AG66" s="314" t="s">
        <v>17</v>
      </c>
      <c r="AH66" s="311" t="s">
        <v>14</v>
      </c>
      <c r="AI66" s="214" t="s">
        <v>15</v>
      </c>
      <c r="AJ66" s="214" t="s">
        <v>16</v>
      </c>
      <c r="AK66" s="214" t="s">
        <v>40</v>
      </c>
      <c r="AL66" s="214" t="s">
        <v>64</v>
      </c>
      <c r="AM66" s="214" t="s">
        <v>70</v>
      </c>
      <c r="AN66" s="313" t="s">
        <v>18</v>
      </c>
      <c r="AO66" s="314" t="s">
        <v>17</v>
      </c>
      <c r="AP66" s="213" t="s">
        <v>14</v>
      </c>
      <c r="AQ66" s="294" t="s">
        <v>15</v>
      </c>
      <c r="AR66" s="294" t="s">
        <v>16</v>
      </c>
      <c r="AS66" s="294" t="s">
        <v>40</v>
      </c>
      <c r="AT66" s="214" t="s">
        <v>64</v>
      </c>
      <c r="AU66" s="214" t="s">
        <v>70</v>
      </c>
      <c r="AV66" s="313" t="s">
        <v>18</v>
      </c>
      <c r="AW66" s="314" t="s">
        <v>17</v>
      </c>
      <c r="AX66" s="312" t="s">
        <v>14</v>
      </c>
      <c r="AY66" s="214" t="s">
        <v>15</v>
      </c>
      <c r="AZ66" s="214" t="s">
        <v>16</v>
      </c>
      <c r="BA66" s="214" t="s">
        <v>40</v>
      </c>
      <c r="BB66" s="214" t="s">
        <v>64</v>
      </c>
      <c r="BC66" s="214" t="s">
        <v>70</v>
      </c>
      <c r="BD66" s="313" t="s">
        <v>18</v>
      </c>
      <c r="BE66" s="314" t="s">
        <v>17</v>
      </c>
    </row>
    <row r="67" spans="1:57" s="4" customFormat="1" ht="52.5" thickBot="1">
      <c r="A67" s="219" t="s">
        <v>25</v>
      </c>
      <c r="B67" s="285" t="s">
        <v>84</v>
      </c>
      <c r="C67" s="215">
        <f aca="true" t="shared" si="38" ref="C67:I67">SUM(C68,C80)</f>
        <v>570</v>
      </c>
      <c r="D67" s="219">
        <f t="shared" si="38"/>
        <v>0</v>
      </c>
      <c r="E67" s="305">
        <f t="shared" si="38"/>
        <v>0</v>
      </c>
      <c r="F67" s="305">
        <f t="shared" si="38"/>
        <v>0</v>
      </c>
      <c r="G67" s="305">
        <f t="shared" si="38"/>
        <v>0</v>
      </c>
      <c r="H67" s="305">
        <f t="shared" si="38"/>
        <v>570</v>
      </c>
      <c r="I67" s="221">
        <f t="shared" si="38"/>
        <v>0</v>
      </c>
      <c r="J67" s="219">
        <f aca="true" t="shared" si="39" ref="J67:BE67">SUM(J68,J80)</f>
        <v>0</v>
      </c>
      <c r="K67" s="305">
        <f t="shared" si="39"/>
        <v>0</v>
      </c>
      <c r="L67" s="305">
        <f t="shared" si="39"/>
        <v>0</v>
      </c>
      <c r="M67" s="305">
        <f t="shared" si="39"/>
        <v>0</v>
      </c>
      <c r="N67" s="305">
        <f t="shared" si="39"/>
        <v>0</v>
      </c>
      <c r="O67" s="305">
        <f t="shared" si="39"/>
        <v>0</v>
      </c>
      <c r="P67" s="305">
        <f t="shared" si="39"/>
        <v>0</v>
      </c>
      <c r="Q67" s="221">
        <f t="shared" si="39"/>
        <v>0</v>
      </c>
      <c r="R67" s="219">
        <f t="shared" si="39"/>
        <v>0</v>
      </c>
      <c r="S67" s="305">
        <f t="shared" si="39"/>
        <v>0</v>
      </c>
      <c r="T67" s="305">
        <f t="shared" si="39"/>
        <v>0</v>
      </c>
      <c r="U67" s="305">
        <f t="shared" si="39"/>
        <v>0</v>
      </c>
      <c r="V67" s="305">
        <f t="shared" si="39"/>
        <v>0</v>
      </c>
      <c r="W67" s="305">
        <f t="shared" si="39"/>
        <v>0</v>
      </c>
      <c r="X67" s="305">
        <f t="shared" si="39"/>
        <v>0</v>
      </c>
      <c r="Y67" s="221">
        <f t="shared" si="39"/>
        <v>0</v>
      </c>
      <c r="Z67" s="219">
        <f t="shared" si="39"/>
        <v>0</v>
      </c>
      <c r="AA67" s="305">
        <f t="shared" si="39"/>
        <v>0</v>
      </c>
      <c r="AB67" s="305">
        <f t="shared" si="39"/>
        <v>0</v>
      </c>
      <c r="AC67" s="305">
        <f t="shared" si="39"/>
        <v>0</v>
      </c>
      <c r="AD67" s="305">
        <f t="shared" si="39"/>
        <v>0</v>
      </c>
      <c r="AE67" s="305">
        <f t="shared" si="39"/>
        <v>0</v>
      </c>
      <c r="AF67" s="305">
        <f t="shared" si="39"/>
        <v>0</v>
      </c>
      <c r="AG67" s="221">
        <f t="shared" si="39"/>
        <v>0</v>
      </c>
      <c r="AH67" s="219">
        <f t="shared" si="39"/>
        <v>0</v>
      </c>
      <c r="AI67" s="305">
        <f t="shared" si="39"/>
        <v>0</v>
      </c>
      <c r="AJ67" s="305">
        <f t="shared" si="39"/>
        <v>0</v>
      </c>
      <c r="AK67" s="305">
        <f t="shared" si="39"/>
        <v>0</v>
      </c>
      <c r="AL67" s="305">
        <f t="shared" si="39"/>
        <v>60</v>
      </c>
      <c r="AM67" s="305">
        <f t="shared" si="39"/>
        <v>0</v>
      </c>
      <c r="AN67" s="305">
        <f t="shared" si="39"/>
        <v>0</v>
      </c>
      <c r="AO67" s="221">
        <f t="shared" si="39"/>
        <v>4</v>
      </c>
      <c r="AP67" s="219">
        <f t="shared" si="39"/>
        <v>0</v>
      </c>
      <c r="AQ67" s="305">
        <f t="shared" si="39"/>
        <v>0</v>
      </c>
      <c r="AR67" s="305">
        <f t="shared" si="39"/>
        <v>0</v>
      </c>
      <c r="AS67" s="305">
        <f t="shared" si="39"/>
        <v>0</v>
      </c>
      <c r="AT67" s="305">
        <f t="shared" si="39"/>
        <v>300</v>
      </c>
      <c r="AU67" s="305">
        <f t="shared" si="39"/>
        <v>0</v>
      </c>
      <c r="AV67" s="305">
        <f t="shared" si="39"/>
        <v>0</v>
      </c>
      <c r="AW67" s="221">
        <f t="shared" si="39"/>
        <v>26</v>
      </c>
      <c r="AX67" s="219">
        <f t="shared" si="39"/>
        <v>0</v>
      </c>
      <c r="AY67" s="305">
        <f t="shared" si="39"/>
        <v>0</v>
      </c>
      <c r="AZ67" s="305">
        <f t="shared" si="39"/>
        <v>0</v>
      </c>
      <c r="BA67" s="305">
        <f t="shared" si="39"/>
        <v>0</v>
      </c>
      <c r="BB67" s="305">
        <f t="shared" si="39"/>
        <v>210</v>
      </c>
      <c r="BC67" s="305">
        <f t="shared" si="39"/>
        <v>0</v>
      </c>
      <c r="BD67" s="305">
        <f>SUM(BD68,BD80)</f>
        <v>2</v>
      </c>
      <c r="BE67" s="221">
        <f t="shared" si="39"/>
        <v>20</v>
      </c>
    </row>
    <row r="68" spans="1:57" s="4" customFormat="1" ht="54.75" customHeight="1" thickBot="1">
      <c r="A68" s="360" t="s">
        <v>79</v>
      </c>
      <c r="B68" s="347" t="s">
        <v>97</v>
      </c>
      <c r="C68" s="348">
        <f>SUM(D68:I68)</f>
        <v>285</v>
      </c>
      <c r="D68" s="349">
        <f aca="true" t="shared" si="40" ref="D68:J68">SUM(D69:D73)</f>
        <v>0</v>
      </c>
      <c r="E68" s="350">
        <f t="shared" si="40"/>
        <v>0</v>
      </c>
      <c r="F68" s="350">
        <f t="shared" si="40"/>
        <v>0</v>
      </c>
      <c r="G68" s="350">
        <f t="shared" si="40"/>
        <v>0</v>
      </c>
      <c r="H68" s="350">
        <f t="shared" si="40"/>
        <v>285</v>
      </c>
      <c r="I68" s="351">
        <f t="shared" si="40"/>
        <v>0</v>
      </c>
      <c r="J68" s="349">
        <f t="shared" si="40"/>
        <v>0</v>
      </c>
      <c r="K68" s="350">
        <f aca="true" t="shared" si="41" ref="K68:BE68">SUM(K69:K73)</f>
        <v>0</v>
      </c>
      <c r="L68" s="350">
        <f t="shared" si="41"/>
        <v>0</v>
      </c>
      <c r="M68" s="350">
        <f t="shared" si="41"/>
        <v>0</v>
      </c>
      <c r="N68" s="350">
        <f t="shared" si="41"/>
        <v>0</v>
      </c>
      <c r="O68" s="350">
        <f t="shared" si="41"/>
        <v>0</v>
      </c>
      <c r="P68" s="350">
        <f t="shared" si="41"/>
        <v>0</v>
      </c>
      <c r="Q68" s="351">
        <f t="shared" si="41"/>
        <v>0</v>
      </c>
      <c r="R68" s="349">
        <f t="shared" si="41"/>
        <v>0</v>
      </c>
      <c r="S68" s="350">
        <f t="shared" si="41"/>
        <v>0</v>
      </c>
      <c r="T68" s="350">
        <f t="shared" si="41"/>
        <v>0</v>
      </c>
      <c r="U68" s="350">
        <f t="shared" si="41"/>
        <v>0</v>
      </c>
      <c r="V68" s="350">
        <f t="shared" si="41"/>
        <v>0</v>
      </c>
      <c r="W68" s="350">
        <f t="shared" si="41"/>
        <v>0</v>
      </c>
      <c r="X68" s="350">
        <f t="shared" si="41"/>
        <v>0</v>
      </c>
      <c r="Y68" s="351">
        <f t="shared" si="41"/>
        <v>0</v>
      </c>
      <c r="Z68" s="349">
        <f t="shared" si="41"/>
        <v>0</v>
      </c>
      <c r="AA68" s="350">
        <f t="shared" si="41"/>
        <v>0</v>
      </c>
      <c r="AB68" s="350">
        <f t="shared" si="41"/>
        <v>0</v>
      </c>
      <c r="AC68" s="350">
        <f t="shared" si="41"/>
        <v>0</v>
      </c>
      <c r="AD68" s="350">
        <f t="shared" si="41"/>
        <v>0</v>
      </c>
      <c r="AE68" s="350">
        <f t="shared" si="41"/>
        <v>0</v>
      </c>
      <c r="AF68" s="350">
        <f t="shared" si="41"/>
        <v>0</v>
      </c>
      <c r="AG68" s="351">
        <f t="shared" si="41"/>
        <v>0</v>
      </c>
      <c r="AH68" s="349">
        <f t="shared" si="41"/>
        <v>0</v>
      </c>
      <c r="AI68" s="350">
        <f t="shared" si="41"/>
        <v>0</v>
      </c>
      <c r="AJ68" s="350">
        <f t="shared" si="41"/>
        <v>0</v>
      </c>
      <c r="AK68" s="350">
        <f t="shared" si="41"/>
        <v>0</v>
      </c>
      <c r="AL68" s="350">
        <f t="shared" si="41"/>
        <v>30</v>
      </c>
      <c r="AM68" s="350">
        <f>SUM(AM69:AM73)</f>
        <v>0</v>
      </c>
      <c r="AN68" s="350">
        <f t="shared" si="41"/>
        <v>0</v>
      </c>
      <c r="AO68" s="351">
        <f t="shared" si="41"/>
        <v>2</v>
      </c>
      <c r="AP68" s="349">
        <f t="shared" si="41"/>
        <v>0</v>
      </c>
      <c r="AQ68" s="350">
        <f t="shared" si="41"/>
        <v>0</v>
      </c>
      <c r="AR68" s="350">
        <f t="shared" si="41"/>
        <v>0</v>
      </c>
      <c r="AS68" s="350">
        <f t="shared" si="41"/>
        <v>0</v>
      </c>
      <c r="AT68" s="350">
        <f t="shared" si="41"/>
        <v>150</v>
      </c>
      <c r="AU68" s="350">
        <f t="shared" si="41"/>
        <v>0</v>
      </c>
      <c r="AV68" s="350">
        <f t="shared" si="41"/>
        <v>0</v>
      </c>
      <c r="AW68" s="351">
        <f t="shared" si="41"/>
        <v>13</v>
      </c>
      <c r="AX68" s="349">
        <f t="shared" si="41"/>
        <v>0</v>
      </c>
      <c r="AY68" s="350">
        <f t="shared" si="41"/>
        <v>0</v>
      </c>
      <c r="AZ68" s="350">
        <f t="shared" si="41"/>
        <v>0</v>
      </c>
      <c r="BA68" s="350">
        <f t="shared" si="41"/>
        <v>0</v>
      </c>
      <c r="BB68" s="350">
        <f t="shared" si="41"/>
        <v>105</v>
      </c>
      <c r="BC68" s="350">
        <f t="shared" si="41"/>
        <v>0</v>
      </c>
      <c r="BD68" s="350">
        <f>COUNTIF(BD69:BD73,"E")</f>
        <v>1</v>
      </c>
      <c r="BE68" s="351">
        <f t="shared" si="41"/>
        <v>10</v>
      </c>
    </row>
    <row r="69" spans="1:57" s="4" customFormat="1" ht="82.5" customHeight="1">
      <c r="A69" s="281">
        <v>1</v>
      </c>
      <c r="B69" s="331" t="s">
        <v>92</v>
      </c>
      <c r="C69" s="296">
        <f>D69+E69+F69+G69+H69+I69</f>
        <v>45</v>
      </c>
      <c r="D69" s="344">
        <f aca="true" t="shared" si="42" ref="D69:D75">J69+R69+Z69+AH69+AP69+AX69</f>
        <v>0</v>
      </c>
      <c r="E69" s="340">
        <f aca="true" t="shared" si="43" ref="E69:I73">K69+S69+AA69+AI69+AQ69+AY69</f>
        <v>0</v>
      </c>
      <c r="F69" s="340">
        <f t="shared" si="43"/>
        <v>0</v>
      </c>
      <c r="G69" s="340">
        <f t="shared" si="43"/>
        <v>0</v>
      </c>
      <c r="H69" s="340">
        <f t="shared" si="43"/>
        <v>45</v>
      </c>
      <c r="I69" s="341">
        <f t="shared" si="43"/>
        <v>0</v>
      </c>
      <c r="J69" s="298"/>
      <c r="K69" s="229"/>
      <c r="L69" s="229"/>
      <c r="M69" s="229"/>
      <c r="N69" s="229"/>
      <c r="O69" s="229"/>
      <c r="P69" s="229"/>
      <c r="Q69" s="226"/>
      <c r="R69" s="288"/>
      <c r="S69" s="233"/>
      <c r="T69" s="233"/>
      <c r="U69" s="233"/>
      <c r="V69" s="233"/>
      <c r="W69" s="233"/>
      <c r="X69" s="233"/>
      <c r="Y69" s="226"/>
      <c r="Z69" s="288"/>
      <c r="AA69" s="233"/>
      <c r="AB69" s="233"/>
      <c r="AC69" s="233"/>
      <c r="AD69" s="233"/>
      <c r="AE69" s="233"/>
      <c r="AF69" s="233"/>
      <c r="AG69" s="334"/>
      <c r="AH69" s="339"/>
      <c r="AI69" s="337"/>
      <c r="AJ69" s="337"/>
      <c r="AK69" s="337"/>
      <c r="AL69" s="337"/>
      <c r="AM69" s="337"/>
      <c r="AN69" s="337"/>
      <c r="AO69" s="338"/>
      <c r="AP69" s="339"/>
      <c r="AQ69" s="337"/>
      <c r="AR69" s="337"/>
      <c r="AS69" s="337"/>
      <c r="AT69" s="337">
        <v>45</v>
      </c>
      <c r="AU69" s="337"/>
      <c r="AV69" s="337" t="s">
        <v>47</v>
      </c>
      <c r="AW69" s="338">
        <v>4</v>
      </c>
      <c r="AX69" s="339"/>
      <c r="AY69" s="337"/>
      <c r="AZ69" s="337"/>
      <c r="BA69" s="337"/>
      <c r="BB69" s="337"/>
      <c r="BC69" s="337"/>
      <c r="BD69" s="337"/>
      <c r="BE69" s="338"/>
    </row>
    <row r="70" spans="1:57" s="4" customFormat="1" ht="54" customHeight="1">
      <c r="A70" s="283">
        <v>2</v>
      </c>
      <c r="B70" s="332" t="s">
        <v>93</v>
      </c>
      <c r="C70" s="234">
        <f>D70+E70+F70+G70+H70+I70</f>
        <v>45</v>
      </c>
      <c r="D70" s="345">
        <f t="shared" si="42"/>
        <v>0</v>
      </c>
      <c r="E70" s="342">
        <f t="shared" si="43"/>
        <v>0</v>
      </c>
      <c r="F70" s="342">
        <f t="shared" si="43"/>
        <v>0</v>
      </c>
      <c r="G70" s="342">
        <f t="shared" si="43"/>
        <v>0</v>
      </c>
      <c r="H70" s="342">
        <f t="shared" si="43"/>
        <v>45</v>
      </c>
      <c r="I70" s="301">
        <f t="shared" si="43"/>
        <v>0</v>
      </c>
      <c r="J70" s="300"/>
      <c r="K70" s="240"/>
      <c r="L70" s="240"/>
      <c r="M70" s="240"/>
      <c r="N70" s="240"/>
      <c r="O70" s="240"/>
      <c r="P70" s="240"/>
      <c r="Q70" s="237"/>
      <c r="R70" s="289"/>
      <c r="S70" s="244"/>
      <c r="T70" s="244"/>
      <c r="U70" s="244"/>
      <c r="V70" s="244"/>
      <c r="W70" s="244"/>
      <c r="X70" s="244"/>
      <c r="Y70" s="237"/>
      <c r="Z70" s="289"/>
      <c r="AA70" s="244"/>
      <c r="AB70" s="244"/>
      <c r="AC70" s="244"/>
      <c r="AD70" s="244"/>
      <c r="AE70" s="244"/>
      <c r="AF70" s="244"/>
      <c r="AG70" s="335"/>
      <c r="AH70" s="289"/>
      <c r="AI70" s="244"/>
      <c r="AJ70" s="244"/>
      <c r="AK70" s="244"/>
      <c r="AL70" s="244"/>
      <c r="AM70" s="244"/>
      <c r="AN70" s="244"/>
      <c r="AO70" s="237"/>
      <c r="AP70" s="289"/>
      <c r="AQ70" s="244"/>
      <c r="AR70" s="244"/>
      <c r="AS70" s="244"/>
      <c r="AT70" s="244">
        <v>45</v>
      </c>
      <c r="AU70" s="244"/>
      <c r="AV70" s="244" t="s">
        <v>47</v>
      </c>
      <c r="AW70" s="237">
        <v>4</v>
      </c>
      <c r="AX70" s="289"/>
      <c r="AY70" s="244"/>
      <c r="AZ70" s="244"/>
      <c r="BA70" s="244"/>
      <c r="BB70" s="244"/>
      <c r="BC70" s="244"/>
      <c r="BD70" s="244"/>
      <c r="BE70" s="237"/>
    </row>
    <row r="71" spans="1:57" s="4" customFormat="1" ht="63.75" customHeight="1">
      <c r="A71" s="283">
        <v>3</v>
      </c>
      <c r="B71" s="332" t="s">
        <v>94</v>
      </c>
      <c r="C71" s="234">
        <f>D71+E71+F71+G71+H71+I71</f>
        <v>45</v>
      </c>
      <c r="D71" s="345">
        <f t="shared" si="42"/>
        <v>0</v>
      </c>
      <c r="E71" s="342">
        <f t="shared" si="43"/>
        <v>0</v>
      </c>
      <c r="F71" s="342">
        <f t="shared" si="43"/>
        <v>0</v>
      </c>
      <c r="G71" s="342">
        <f t="shared" si="43"/>
        <v>0</v>
      </c>
      <c r="H71" s="342">
        <f t="shared" si="43"/>
        <v>45</v>
      </c>
      <c r="I71" s="301">
        <f t="shared" si="43"/>
        <v>0</v>
      </c>
      <c r="J71" s="300"/>
      <c r="K71" s="240"/>
      <c r="L71" s="240"/>
      <c r="M71" s="240"/>
      <c r="N71" s="240"/>
      <c r="O71" s="240"/>
      <c r="P71" s="240"/>
      <c r="Q71" s="237"/>
      <c r="R71" s="289"/>
      <c r="S71" s="244"/>
      <c r="T71" s="244"/>
      <c r="U71" s="244"/>
      <c r="V71" s="244"/>
      <c r="W71" s="244"/>
      <c r="X71" s="244"/>
      <c r="Y71" s="237"/>
      <c r="Z71" s="289"/>
      <c r="AA71" s="244"/>
      <c r="AB71" s="244"/>
      <c r="AC71" s="244"/>
      <c r="AD71" s="244"/>
      <c r="AE71" s="244"/>
      <c r="AF71" s="244"/>
      <c r="AG71" s="335"/>
      <c r="AH71" s="289"/>
      <c r="AI71" s="244"/>
      <c r="AJ71" s="244"/>
      <c r="AK71" s="244"/>
      <c r="AL71" s="244"/>
      <c r="AM71" s="244"/>
      <c r="AN71" s="244"/>
      <c r="AO71" s="237"/>
      <c r="AP71" s="289"/>
      <c r="AQ71" s="244"/>
      <c r="AR71" s="244"/>
      <c r="AS71" s="244"/>
      <c r="AT71" s="244"/>
      <c r="AU71" s="244"/>
      <c r="AV71" s="244"/>
      <c r="AW71" s="237"/>
      <c r="AX71" s="289"/>
      <c r="AY71" s="244"/>
      <c r="AZ71" s="244"/>
      <c r="BA71" s="244"/>
      <c r="BB71" s="244">
        <v>45</v>
      </c>
      <c r="BC71" s="244"/>
      <c r="BD71" s="244" t="s">
        <v>47</v>
      </c>
      <c r="BE71" s="237">
        <v>4</v>
      </c>
    </row>
    <row r="72" spans="1:57" s="4" customFormat="1" ht="34.5" customHeight="1">
      <c r="A72" s="283">
        <v>4</v>
      </c>
      <c r="B72" s="332" t="s">
        <v>95</v>
      </c>
      <c r="C72" s="234">
        <f>D72+E72+F72+G72+H72+I72</f>
        <v>120</v>
      </c>
      <c r="D72" s="345">
        <f t="shared" si="42"/>
        <v>0</v>
      </c>
      <c r="E72" s="342">
        <f t="shared" si="43"/>
        <v>0</v>
      </c>
      <c r="F72" s="342">
        <f t="shared" si="43"/>
        <v>0</v>
      </c>
      <c r="G72" s="342">
        <f t="shared" si="43"/>
        <v>0</v>
      </c>
      <c r="H72" s="342">
        <f t="shared" si="43"/>
        <v>120</v>
      </c>
      <c r="I72" s="301">
        <f t="shared" si="43"/>
        <v>0</v>
      </c>
      <c r="J72" s="300"/>
      <c r="K72" s="240"/>
      <c r="L72" s="240"/>
      <c r="M72" s="240"/>
      <c r="N72" s="240"/>
      <c r="O72" s="240"/>
      <c r="P72" s="240"/>
      <c r="Q72" s="237"/>
      <c r="R72" s="289"/>
      <c r="S72" s="244"/>
      <c r="T72" s="244"/>
      <c r="U72" s="244"/>
      <c r="V72" s="244"/>
      <c r="W72" s="244"/>
      <c r="X72" s="244"/>
      <c r="Y72" s="237"/>
      <c r="Z72" s="289"/>
      <c r="AA72" s="244"/>
      <c r="AB72" s="244"/>
      <c r="AC72" s="244"/>
      <c r="AD72" s="244"/>
      <c r="AE72" s="244"/>
      <c r="AF72" s="244"/>
      <c r="AG72" s="335"/>
      <c r="AH72" s="289"/>
      <c r="AI72" s="244"/>
      <c r="AJ72" s="244"/>
      <c r="AK72" s="244"/>
      <c r="AL72" s="244"/>
      <c r="AM72" s="244"/>
      <c r="AN72" s="244"/>
      <c r="AO72" s="237"/>
      <c r="AP72" s="289"/>
      <c r="AQ72" s="244"/>
      <c r="AR72" s="244"/>
      <c r="AS72" s="244"/>
      <c r="AT72" s="244">
        <v>60</v>
      </c>
      <c r="AU72" s="244"/>
      <c r="AV72" s="244" t="s">
        <v>47</v>
      </c>
      <c r="AW72" s="237">
        <v>5</v>
      </c>
      <c r="AX72" s="289"/>
      <c r="AY72" s="244"/>
      <c r="AZ72" s="244"/>
      <c r="BA72" s="244"/>
      <c r="BB72" s="244">
        <v>60</v>
      </c>
      <c r="BC72" s="244"/>
      <c r="BD72" s="244" t="s">
        <v>56</v>
      </c>
      <c r="BE72" s="237">
        <v>6</v>
      </c>
    </row>
    <row r="73" spans="1:57" s="4" customFormat="1" ht="88.5" customHeight="1" thickBot="1">
      <c r="A73" s="284">
        <v>5</v>
      </c>
      <c r="B73" s="333" t="s">
        <v>105</v>
      </c>
      <c r="C73" s="245">
        <f>D73+E73+F73+G73+H73+I73</f>
        <v>30</v>
      </c>
      <c r="D73" s="346">
        <f t="shared" si="42"/>
        <v>0</v>
      </c>
      <c r="E73" s="343">
        <f t="shared" si="43"/>
        <v>0</v>
      </c>
      <c r="F73" s="343">
        <f t="shared" si="43"/>
        <v>0</v>
      </c>
      <c r="G73" s="343">
        <f t="shared" si="43"/>
        <v>0</v>
      </c>
      <c r="H73" s="343">
        <f t="shared" si="43"/>
        <v>30</v>
      </c>
      <c r="I73" s="306">
        <f t="shared" si="43"/>
        <v>0</v>
      </c>
      <c r="J73" s="303"/>
      <c r="K73" s="251"/>
      <c r="L73" s="251"/>
      <c r="M73" s="251"/>
      <c r="N73" s="251"/>
      <c r="O73" s="251"/>
      <c r="P73" s="251"/>
      <c r="Q73" s="248"/>
      <c r="R73" s="290"/>
      <c r="S73" s="255"/>
      <c r="T73" s="255"/>
      <c r="U73" s="255"/>
      <c r="V73" s="255"/>
      <c r="W73" s="255"/>
      <c r="X73" s="255"/>
      <c r="Y73" s="248"/>
      <c r="Z73" s="290"/>
      <c r="AA73" s="255"/>
      <c r="AB73" s="255"/>
      <c r="AC73" s="255"/>
      <c r="AD73" s="255"/>
      <c r="AE73" s="255"/>
      <c r="AF73" s="255"/>
      <c r="AG73" s="336"/>
      <c r="AH73" s="290"/>
      <c r="AI73" s="255"/>
      <c r="AJ73" s="255"/>
      <c r="AK73" s="255"/>
      <c r="AL73" s="255">
        <v>30</v>
      </c>
      <c r="AM73" s="255"/>
      <c r="AN73" s="255" t="s">
        <v>47</v>
      </c>
      <c r="AO73" s="248">
        <v>2</v>
      </c>
      <c r="AP73" s="290"/>
      <c r="AQ73" s="255"/>
      <c r="AR73" s="255"/>
      <c r="AS73" s="255"/>
      <c r="AT73" s="255"/>
      <c r="AU73" s="255"/>
      <c r="AV73" s="255"/>
      <c r="AW73" s="248"/>
      <c r="AX73" s="290"/>
      <c r="AY73" s="255"/>
      <c r="AZ73" s="255"/>
      <c r="BA73" s="255"/>
      <c r="BB73" s="255"/>
      <c r="BC73" s="255"/>
      <c r="BD73" s="255"/>
      <c r="BE73" s="248"/>
    </row>
    <row r="74" spans="1:57" s="4" customFormat="1" ht="21.75" hidden="1" thickBot="1">
      <c r="A74" s="106">
        <v>6</v>
      </c>
      <c r="B74" s="181"/>
      <c r="C74" s="141">
        <f aca="true" t="shared" si="44" ref="C74:C79">D74+E74+F74+G74+H74</f>
        <v>0</v>
      </c>
      <c r="D74" s="141">
        <f t="shared" si="42"/>
        <v>0</v>
      </c>
      <c r="E74" s="141">
        <f aca="true" t="shared" si="45" ref="E74:H75">K74+S74+AA74+AI74+AQ74+AY74</f>
        <v>0</v>
      </c>
      <c r="F74" s="141">
        <f t="shared" si="45"/>
        <v>0</v>
      </c>
      <c r="G74" s="141">
        <f t="shared" si="45"/>
        <v>0</v>
      </c>
      <c r="H74" s="107">
        <f t="shared" si="45"/>
        <v>0</v>
      </c>
      <c r="I74" s="208"/>
      <c r="J74" s="70"/>
      <c r="K74" s="71"/>
      <c r="L74" s="71"/>
      <c r="M74" s="71"/>
      <c r="N74" s="71"/>
      <c r="O74" s="97"/>
      <c r="P74" s="97"/>
      <c r="Q74" s="111"/>
      <c r="R74" s="81"/>
      <c r="S74" s="82"/>
      <c r="T74" s="82"/>
      <c r="U74" s="82"/>
      <c r="V74" s="82"/>
      <c r="W74" s="83"/>
      <c r="X74" s="83"/>
      <c r="Y74" s="111"/>
      <c r="Z74" s="81"/>
      <c r="AA74" s="82"/>
      <c r="AB74" s="82"/>
      <c r="AC74" s="82"/>
      <c r="AD74" s="82"/>
      <c r="AE74" s="83"/>
      <c r="AF74" s="83"/>
      <c r="AG74" s="111"/>
      <c r="AH74" s="81"/>
      <c r="AI74" s="82"/>
      <c r="AJ74" s="82"/>
      <c r="AK74" s="82"/>
      <c r="AL74" s="82"/>
      <c r="AM74" s="83"/>
      <c r="AN74" s="83"/>
      <c r="AO74" s="111"/>
      <c r="AP74" s="81"/>
      <c r="AQ74" s="82"/>
      <c r="AR74" s="82"/>
      <c r="AS74" s="82"/>
      <c r="AT74" s="82"/>
      <c r="AU74" s="83"/>
      <c r="AV74" s="83"/>
      <c r="AW74" s="111"/>
      <c r="AX74" s="81"/>
      <c r="AY74" s="82"/>
      <c r="AZ74" s="82"/>
      <c r="BA74" s="82"/>
      <c r="BB74" s="82"/>
      <c r="BC74" s="83"/>
      <c r="BD74" s="83"/>
      <c r="BE74" s="111"/>
    </row>
    <row r="75" spans="1:57" s="4" customFormat="1" ht="21" hidden="1">
      <c r="A75" s="43">
        <v>7</v>
      </c>
      <c r="B75" s="180"/>
      <c r="C75" s="134">
        <f t="shared" si="44"/>
        <v>0</v>
      </c>
      <c r="D75" s="134">
        <f t="shared" si="42"/>
        <v>0</v>
      </c>
      <c r="E75" s="134">
        <f t="shared" si="45"/>
        <v>0</v>
      </c>
      <c r="F75" s="134">
        <f t="shared" si="45"/>
        <v>0</v>
      </c>
      <c r="G75" s="134">
        <f t="shared" si="45"/>
        <v>0</v>
      </c>
      <c r="H75" s="47">
        <f t="shared" si="45"/>
        <v>0</v>
      </c>
      <c r="I75" s="208"/>
      <c r="J75" s="70"/>
      <c r="K75" s="71"/>
      <c r="L75" s="71"/>
      <c r="M75" s="71"/>
      <c r="N75" s="71"/>
      <c r="O75" s="97"/>
      <c r="P75" s="97"/>
      <c r="Q75" s="50"/>
      <c r="R75" s="81"/>
      <c r="S75" s="82"/>
      <c r="T75" s="82"/>
      <c r="U75" s="82"/>
      <c r="V75" s="82"/>
      <c r="W75" s="83"/>
      <c r="X75" s="83"/>
      <c r="Y75" s="50"/>
      <c r="Z75" s="81"/>
      <c r="AA75" s="82"/>
      <c r="AB75" s="82"/>
      <c r="AC75" s="82"/>
      <c r="AD75" s="82"/>
      <c r="AE75" s="83"/>
      <c r="AF75" s="83"/>
      <c r="AG75" s="50"/>
      <c r="AH75" s="81"/>
      <c r="AI75" s="82"/>
      <c r="AJ75" s="82"/>
      <c r="AK75" s="82"/>
      <c r="AL75" s="82"/>
      <c r="AM75" s="83"/>
      <c r="AN75" s="83"/>
      <c r="AO75" s="50"/>
      <c r="AP75" s="81"/>
      <c r="AQ75" s="82"/>
      <c r="AR75" s="82"/>
      <c r="AS75" s="82"/>
      <c r="AT75" s="82"/>
      <c r="AU75" s="83"/>
      <c r="AV75" s="83"/>
      <c r="AW75" s="50"/>
      <c r="AX75" s="81"/>
      <c r="AY75" s="82"/>
      <c r="AZ75" s="82"/>
      <c r="BA75" s="82"/>
      <c r="BB75" s="82"/>
      <c r="BC75" s="83"/>
      <c r="BD75" s="83"/>
      <c r="BE75" s="50"/>
    </row>
    <row r="76" spans="1:57" s="4" customFormat="1" ht="21" hidden="1">
      <c r="A76" s="43">
        <v>8</v>
      </c>
      <c r="B76" s="184"/>
      <c r="C76" s="134">
        <f t="shared" si="44"/>
        <v>0</v>
      </c>
      <c r="D76" s="134">
        <f aca="true" t="shared" si="46" ref="D76:H79">J76+R76+Z76+AH76+AP76+AX76</f>
        <v>0</v>
      </c>
      <c r="E76" s="134">
        <f t="shared" si="46"/>
        <v>0</v>
      </c>
      <c r="F76" s="134">
        <f t="shared" si="46"/>
        <v>0</v>
      </c>
      <c r="G76" s="134">
        <f t="shared" si="46"/>
        <v>0</v>
      </c>
      <c r="H76" s="47">
        <f t="shared" si="46"/>
        <v>0</v>
      </c>
      <c r="I76" s="210"/>
      <c r="J76" s="44"/>
      <c r="K76" s="71"/>
      <c r="L76" s="71"/>
      <c r="M76" s="71"/>
      <c r="N76" s="71"/>
      <c r="O76" s="97"/>
      <c r="P76" s="97"/>
      <c r="Q76" s="50"/>
      <c r="R76" s="81"/>
      <c r="S76" s="82"/>
      <c r="T76" s="82"/>
      <c r="U76" s="82"/>
      <c r="V76" s="82"/>
      <c r="W76" s="83"/>
      <c r="X76" s="83"/>
      <c r="Y76" s="50"/>
      <c r="Z76" s="81"/>
      <c r="AA76" s="82"/>
      <c r="AB76" s="82"/>
      <c r="AC76" s="82"/>
      <c r="AD76" s="82"/>
      <c r="AE76" s="83"/>
      <c r="AF76" s="83"/>
      <c r="AG76" s="50"/>
      <c r="AH76" s="81"/>
      <c r="AI76" s="82"/>
      <c r="AJ76" s="82"/>
      <c r="AK76" s="82"/>
      <c r="AL76" s="82"/>
      <c r="AM76" s="83"/>
      <c r="AN76" s="83"/>
      <c r="AO76" s="50"/>
      <c r="AP76" s="81"/>
      <c r="AQ76" s="82"/>
      <c r="AR76" s="82"/>
      <c r="AS76" s="82"/>
      <c r="AT76" s="82"/>
      <c r="AU76" s="83"/>
      <c r="AV76" s="83"/>
      <c r="AW76" s="50"/>
      <c r="AX76" s="81"/>
      <c r="AY76" s="82"/>
      <c r="AZ76" s="82"/>
      <c r="BA76" s="82"/>
      <c r="BB76" s="82"/>
      <c r="BC76" s="83"/>
      <c r="BD76" s="83"/>
      <c r="BE76" s="50"/>
    </row>
    <row r="77" spans="1:57" s="4" customFormat="1" ht="21.75" hidden="1" thickBot="1">
      <c r="A77" s="113">
        <v>9</v>
      </c>
      <c r="B77" s="183"/>
      <c r="C77" s="146">
        <f t="shared" si="44"/>
        <v>0</v>
      </c>
      <c r="D77" s="146">
        <f t="shared" si="46"/>
        <v>0</v>
      </c>
      <c r="E77" s="146">
        <f t="shared" si="46"/>
        <v>0</v>
      </c>
      <c r="F77" s="146">
        <f t="shared" si="46"/>
        <v>0</v>
      </c>
      <c r="G77" s="146">
        <f t="shared" si="46"/>
        <v>0</v>
      </c>
      <c r="H77" s="64">
        <f t="shared" si="46"/>
        <v>0</v>
      </c>
      <c r="I77" s="209"/>
      <c r="J77" s="61"/>
      <c r="K77" s="139"/>
      <c r="L77" s="139"/>
      <c r="M77" s="139"/>
      <c r="N77" s="139"/>
      <c r="O77" s="123"/>
      <c r="P77" s="123"/>
      <c r="Q77" s="68"/>
      <c r="R77" s="144"/>
      <c r="S77" s="145"/>
      <c r="T77" s="145"/>
      <c r="U77" s="145"/>
      <c r="V77" s="145"/>
      <c r="W77" s="124"/>
      <c r="X77" s="124"/>
      <c r="Y77" s="68"/>
      <c r="Z77" s="144"/>
      <c r="AA77" s="145"/>
      <c r="AB77" s="145"/>
      <c r="AC77" s="145"/>
      <c r="AD77" s="145"/>
      <c r="AE77" s="124"/>
      <c r="AF77" s="124"/>
      <c r="AG77" s="68"/>
      <c r="AH77" s="144"/>
      <c r="AI77" s="145"/>
      <c r="AJ77" s="145"/>
      <c r="AK77" s="145"/>
      <c r="AL77" s="145"/>
      <c r="AM77" s="124"/>
      <c r="AN77" s="124"/>
      <c r="AO77" s="68"/>
      <c r="AP77" s="144"/>
      <c r="AQ77" s="145"/>
      <c r="AR77" s="145"/>
      <c r="AS77" s="145"/>
      <c r="AT77" s="145"/>
      <c r="AU77" s="124"/>
      <c r="AV77" s="124"/>
      <c r="AW77" s="68"/>
      <c r="AX77" s="144"/>
      <c r="AY77" s="145"/>
      <c r="AZ77" s="145"/>
      <c r="BA77" s="145"/>
      <c r="BB77" s="145"/>
      <c r="BC77" s="124"/>
      <c r="BD77" s="124"/>
      <c r="BE77" s="68"/>
    </row>
    <row r="78" spans="1:57" s="4" customFormat="1" ht="21" hidden="1">
      <c r="A78" s="106">
        <v>10</v>
      </c>
      <c r="B78" s="168"/>
      <c r="C78" s="141">
        <f t="shared" si="44"/>
        <v>0</v>
      </c>
      <c r="D78" s="141">
        <f t="shared" si="46"/>
        <v>0</v>
      </c>
      <c r="E78" s="141">
        <f t="shared" si="46"/>
        <v>0</v>
      </c>
      <c r="F78" s="141">
        <f t="shared" si="46"/>
        <v>0</v>
      </c>
      <c r="G78" s="141">
        <f t="shared" si="46"/>
        <v>0</v>
      </c>
      <c r="H78" s="107">
        <f t="shared" si="46"/>
        <v>0</v>
      </c>
      <c r="I78" s="208"/>
      <c r="J78" s="70"/>
      <c r="K78" s="71"/>
      <c r="L78" s="71"/>
      <c r="M78" s="71"/>
      <c r="N78" s="71"/>
      <c r="O78" s="97"/>
      <c r="P78" s="97"/>
      <c r="Q78" s="111"/>
      <c r="R78" s="81"/>
      <c r="S78" s="82"/>
      <c r="T78" s="82"/>
      <c r="U78" s="82"/>
      <c r="V78" s="82"/>
      <c r="W78" s="83"/>
      <c r="X78" s="83"/>
      <c r="Y78" s="111"/>
      <c r="Z78" s="81"/>
      <c r="AA78" s="82"/>
      <c r="AB78" s="82"/>
      <c r="AC78" s="82"/>
      <c r="AD78" s="82"/>
      <c r="AE78" s="83"/>
      <c r="AF78" s="83"/>
      <c r="AG78" s="111"/>
      <c r="AH78" s="81"/>
      <c r="AI78" s="82"/>
      <c r="AJ78" s="82"/>
      <c r="AK78" s="82"/>
      <c r="AL78" s="82"/>
      <c r="AM78" s="83"/>
      <c r="AN78" s="83"/>
      <c r="AO78" s="111"/>
      <c r="AP78" s="171"/>
      <c r="AQ78" s="172"/>
      <c r="AR78" s="172"/>
      <c r="AS78" s="172"/>
      <c r="AT78" s="172"/>
      <c r="AU78" s="173"/>
      <c r="AV78" s="173"/>
      <c r="AW78" s="179"/>
      <c r="AX78" s="171"/>
      <c r="AY78" s="172"/>
      <c r="AZ78" s="172"/>
      <c r="BA78" s="172"/>
      <c r="BB78" s="172"/>
      <c r="BC78" s="173"/>
      <c r="BD78" s="173"/>
      <c r="BE78" s="179"/>
    </row>
    <row r="79" spans="1:57" s="4" customFormat="1" ht="21.75" hidden="1" thickBot="1">
      <c r="A79" s="113">
        <v>11</v>
      </c>
      <c r="B79" s="169"/>
      <c r="C79" s="60">
        <f t="shared" si="44"/>
        <v>0</v>
      </c>
      <c r="D79" s="60">
        <f t="shared" si="46"/>
        <v>0</v>
      </c>
      <c r="E79" s="60">
        <f t="shared" si="46"/>
        <v>0</v>
      </c>
      <c r="F79" s="60">
        <f t="shared" si="46"/>
        <v>0</v>
      </c>
      <c r="G79" s="60">
        <f t="shared" si="46"/>
        <v>0</v>
      </c>
      <c r="H79" s="137">
        <f t="shared" si="46"/>
        <v>0</v>
      </c>
      <c r="I79" s="122"/>
      <c r="J79" s="138"/>
      <c r="K79" s="139"/>
      <c r="L79" s="139"/>
      <c r="M79" s="139"/>
      <c r="N79" s="139"/>
      <c r="O79" s="123"/>
      <c r="P79" s="123"/>
      <c r="Q79" s="143"/>
      <c r="R79" s="144"/>
      <c r="S79" s="145"/>
      <c r="T79" s="145"/>
      <c r="U79" s="66"/>
      <c r="V79" s="145"/>
      <c r="W79" s="124"/>
      <c r="X79" s="124"/>
      <c r="Y79" s="143"/>
      <c r="Z79" s="144"/>
      <c r="AA79" s="145"/>
      <c r="AB79" s="145"/>
      <c r="AC79" s="145"/>
      <c r="AD79" s="145"/>
      <c r="AE79" s="124"/>
      <c r="AF79" s="124"/>
      <c r="AG79" s="143"/>
      <c r="AH79" s="144"/>
      <c r="AI79" s="124"/>
      <c r="AJ79" s="145"/>
      <c r="AK79" s="145"/>
      <c r="AL79" s="145"/>
      <c r="AM79" s="124"/>
      <c r="AN79" s="124"/>
      <c r="AO79" s="143"/>
      <c r="AP79" s="174"/>
      <c r="AQ79" s="175"/>
      <c r="AR79" s="175"/>
      <c r="AS79" s="175"/>
      <c r="AT79" s="175"/>
      <c r="AU79" s="176"/>
      <c r="AV79" s="176"/>
      <c r="AW79" s="177"/>
      <c r="AX79" s="175"/>
      <c r="AY79" s="175"/>
      <c r="AZ79" s="175"/>
      <c r="BA79" s="175"/>
      <c r="BB79" s="175"/>
      <c r="BC79" s="176"/>
      <c r="BD79" s="176"/>
      <c r="BE79" s="178"/>
    </row>
    <row r="80" spans="1:57" s="4" customFormat="1" ht="54.75" customHeight="1" thickBot="1">
      <c r="A80" s="360" t="s">
        <v>81</v>
      </c>
      <c r="B80" s="347" t="s">
        <v>98</v>
      </c>
      <c r="C80" s="352">
        <f>SUM(D80:I80)</f>
        <v>285</v>
      </c>
      <c r="D80" s="349">
        <f aca="true" t="shared" si="47" ref="D80:J80">SUM(D81:D85)</f>
        <v>0</v>
      </c>
      <c r="E80" s="350">
        <f t="shared" si="47"/>
        <v>0</v>
      </c>
      <c r="F80" s="350">
        <f t="shared" si="47"/>
        <v>0</v>
      </c>
      <c r="G80" s="350">
        <f t="shared" si="47"/>
        <v>0</v>
      </c>
      <c r="H80" s="350">
        <f t="shared" si="47"/>
        <v>285</v>
      </c>
      <c r="I80" s="351">
        <f t="shared" si="47"/>
        <v>0</v>
      </c>
      <c r="J80" s="349">
        <f t="shared" si="47"/>
        <v>0</v>
      </c>
      <c r="K80" s="350">
        <f aca="true" t="shared" si="48" ref="K80:BE80">SUM(K81:K85)</f>
        <v>0</v>
      </c>
      <c r="L80" s="350">
        <f t="shared" si="48"/>
        <v>0</v>
      </c>
      <c r="M80" s="350">
        <f t="shared" si="48"/>
        <v>0</v>
      </c>
      <c r="N80" s="350">
        <f>SUM(N81:N85)</f>
        <v>0</v>
      </c>
      <c r="O80" s="350">
        <f t="shared" si="48"/>
        <v>0</v>
      </c>
      <c r="P80" s="350">
        <f t="shared" si="48"/>
        <v>0</v>
      </c>
      <c r="Q80" s="351">
        <f t="shared" si="48"/>
        <v>0</v>
      </c>
      <c r="R80" s="349">
        <f t="shared" si="48"/>
        <v>0</v>
      </c>
      <c r="S80" s="350">
        <f t="shared" si="48"/>
        <v>0</v>
      </c>
      <c r="T80" s="350">
        <f t="shared" si="48"/>
        <v>0</v>
      </c>
      <c r="U80" s="350">
        <f t="shared" si="48"/>
        <v>0</v>
      </c>
      <c r="V80" s="350">
        <f t="shared" si="48"/>
        <v>0</v>
      </c>
      <c r="W80" s="350">
        <f t="shared" si="48"/>
        <v>0</v>
      </c>
      <c r="X80" s="350">
        <f t="shared" si="48"/>
        <v>0</v>
      </c>
      <c r="Y80" s="351">
        <f t="shared" si="48"/>
        <v>0</v>
      </c>
      <c r="Z80" s="349">
        <f t="shared" si="48"/>
        <v>0</v>
      </c>
      <c r="AA80" s="350">
        <f t="shared" si="48"/>
        <v>0</v>
      </c>
      <c r="AB80" s="350">
        <f t="shared" si="48"/>
        <v>0</v>
      </c>
      <c r="AC80" s="350">
        <f t="shared" si="48"/>
        <v>0</v>
      </c>
      <c r="AD80" s="350">
        <f t="shared" si="48"/>
        <v>0</v>
      </c>
      <c r="AE80" s="350">
        <f t="shared" si="48"/>
        <v>0</v>
      </c>
      <c r="AF80" s="350">
        <f t="shared" si="48"/>
        <v>0</v>
      </c>
      <c r="AG80" s="351">
        <f t="shared" si="48"/>
        <v>0</v>
      </c>
      <c r="AH80" s="349">
        <f t="shared" si="48"/>
        <v>0</v>
      </c>
      <c r="AI80" s="350">
        <f t="shared" si="48"/>
        <v>0</v>
      </c>
      <c r="AJ80" s="350">
        <f t="shared" si="48"/>
        <v>0</v>
      </c>
      <c r="AK80" s="350">
        <f t="shared" si="48"/>
        <v>0</v>
      </c>
      <c r="AL80" s="350">
        <f t="shared" si="48"/>
        <v>30</v>
      </c>
      <c r="AM80" s="350">
        <f t="shared" si="48"/>
        <v>0</v>
      </c>
      <c r="AN80" s="350">
        <f t="shared" si="48"/>
        <v>0</v>
      </c>
      <c r="AO80" s="351">
        <f t="shared" si="48"/>
        <v>2</v>
      </c>
      <c r="AP80" s="349">
        <f t="shared" si="48"/>
        <v>0</v>
      </c>
      <c r="AQ80" s="350">
        <f t="shared" si="48"/>
        <v>0</v>
      </c>
      <c r="AR80" s="350">
        <f t="shared" si="48"/>
        <v>0</v>
      </c>
      <c r="AS80" s="350">
        <f t="shared" si="48"/>
        <v>0</v>
      </c>
      <c r="AT80" s="350">
        <f t="shared" si="48"/>
        <v>150</v>
      </c>
      <c r="AU80" s="350">
        <f t="shared" si="48"/>
        <v>0</v>
      </c>
      <c r="AV80" s="350">
        <f t="shared" si="48"/>
        <v>0</v>
      </c>
      <c r="AW80" s="351">
        <f t="shared" si="48"/>
        <v>13</v>
      </c>
      <c r="AX80" s="349">
        <f t="shared" si="48"/>
        <v>0</v>
      </c>
      <c r="AY80" s="350">
        <f t="shared" si="48"/>
        <v>0</v>
      </c>
      <c r="AZ80" s="350">
        <f t="shared" si="48"/>
        <v>0</v>
      </c>
      <c r="BA80" s="350">
        <f t="shared" si="48"/>
        <v>0</v>
      </c>
      <c r="BB80" s="350">
        <f t="shared" si="48"/>
        <v>105</v>
      </c>
      <c r="BC80" s="350">
        <f t="shared" si="48"/>
        <v>0</v>
      </c>
      <c r="BD80" s="350">
        <f>COUNTIF(BD81:BD85,"E")</f>
        <v>1</v>
      </c>
      <c r="BE80" s="351">
        <f t="shared" si="48"/>
        <v>10</v>
      </c>
    </row>
    <row r="81" spans="1:57" s="4" customFormat="1" ht="88.5" customHeight="1">
      <c r="A81" s="281">
        <v>1</v>
      </c>
      <c r="B81" s="286" t="s">
        <v>99</v>
      </c>
      <c r="C81" s="296">
        <f>D81+E81+F81+G81+H81+I81</f>
        <v>45</v>
      </c>
      <c r="D81" s="224">
        <f aca="true" t="shared" si="49" ref="D81:I85">J81+R81+Z81+AH81+AP81+AX81</f>
        <v>0</v>
      </c>
      <c r="E81" s="225">
        <f t="shared" si="49"/>
        <v>0</v>
      </c>
      <c r="F81" s="225">
        <f t="shared" si="49"/>
        <v>0</v>
      </c>
      <c r="G81" s="225">
        <f t="shared" si="49"/>
        <v>0</v>
      </c>
      <c r="H81" s="225">
        <f t="shared" si="49"/>
        <v>45</v>
      </c>
      <c r="I81" s="226">
        <f t="shared" si="49"/>
        <v>0</v>
      </c>
      <c r="J81" s="298"/>
      <c r="K81" s="229"/>
      <c r="L81" s="229"/>
      <c r="M81" s="229"/>
      <c r="N81" s="229"/>
      <c r="O81" s="229"/>
      <c r="P81" s="229"/>
      <c r="Q81" s="226"/>
      <c r="R81" s="288"/>
      <c r="S81" s="233"/>
      <c r="T81" s="233"/>
      <c r="U81" s="233"/>
      <c r="V81" s="233"/>
      <c r="W81" s="233"/>
      <c r="X81" s="233"/>
      <c r="Y81" s="226"/>
      <c r="Z81" s="288"/>
      <c r="AA81" s="233"/>
      <c r="AB81" s="233"/>
      <c r="AC81" s="233"/>
      <c r="AD81" s="233"/>
      <c r="AE81" s="233"/>
      <c r="AF81" s="233"/>
      <c r="AG81" s="226"/>
      <c r="AH81" s="288"/>
      <c r="AI81" s="233"/>
      <c r="AJ81" s="233"/>
      <c r="AK81" s="233"/>
      <c r="AL81" s="233"/>
      <c r="AM81" s="233"/>
      <c r="AN81" s="233"/>
      <c r="AO81" s="226"/>
      <c r="AP81" s="288"/>
      <c r="AQ81" s="233"/>
      <c r="AR81" s="233"/>
      <c r="AS81" s="233"/>
      <c r="AT81" s="233">
        <v>45</v>
      </c>
      <c r="AU81" s="233"/>
      <c r="AV81" s="233" t="s">
        <v>47</v>
      </c>
      <c r="AW81" s="226">
        <v>4</v>
      </c>
      <c r="AX81" s="288"/>
      <c r="AY81" s="233"/>
      <c r="AZ81" s="233"/>
      <c r="BA81" s="233"/>
      <c r="BB81" s="233"/>
      <c r="BC81" s="233"/>
      <c r="BD81" s="233"/>
      <c r="BE81" s="226"/>
    </row>
    <row r="82" spans="1:57" s="4" customFormat="1" ht="120" customHeight="1">
      <c r="A82" s="283">
        <v>2</v>
      </c>
      <c r="B82" s="271" t="s">
        <v>100</v>
      </c>
      <c r="C82" s="234">
        <f>D82+E82+F82+G82+H82+I82</f>
        <v>45</v>
      </c>
      <c r="D82" s="235">
        <f t="shared" si="49"/>
        <v>0</v>
      </c>
      <c r="E82" s="236">
        <f t="shared" si="49"/>
        <v>0</v>
      </c>
      <c r="F82" s="236">
        <f t="shared" si="49"/>
        <v>0</v>
      </c>
      <c r="G82" s="236">
        <f t="shared" si="49"/>
        <v>0</v>
      </c>
      <c r="H82" s="236">
        <f t="shared" si="49"/>
        <v>45</v>
      </c>
      <c r="I82" s="237">
        <f t="shared" si="49"/>
        <v>0</v>
      </c>
      <c r="J82" s="300"/>
      <c r="K82" s="240"/>
      <c r="L82" s="240"/>
      <c r="M82" s="240"/>
      <c r="N82" s="240"/>
      <c r="O82" s="240"/>
      <c r="P82" s="240"/>
      <c r="Q82" s="237"/>
      <c r="R82" s="289"/>
      <c r="S82" s="244"/>
      <c r="T82" s="244"/>
      <c r="U82" s="244"/>
      <c r="V82" s="244"/>
      <c r="W82" s="244"/>
      <c r="X82" s="244"/>
      <c r="Y82" s="237"/>
      <c r="Z82" s="289"/>
      <c r="AA82" s="244"/>
      <c r="AB82" s="244"/>
      <c r="AC82" s="244"/>
      <c r="AD82" s="244"/>
      <c r="AE82" s="244"/>
      <c r="AF82" s="244"/>
      <c r="AG82" s="237"/>
      <c r="AH82" s="289"/>
      <c r="AI82" s="244"/>
      <c r="AJ82" s="244"/>
      <c r="AK82" s="244"/>
      <c r="AL82" s="244"/>
      <c r="AM82" s="244"/>
      <c r="AN82" s="244"/>
      <c r="AO82" s="237"/>
      <c r="AP82" s="289"/>
      <c r="AQ82" s="244"/>
      <c r="AR82" s="244"/>
      <c r="AS82" s="244"/>
      <c r="AT82" s="244">
        <v>45</v>
      </c>
      <c r="AU82" s="244"/>
      <c r="AV82" s="244" t="s">
        <v>47</v>
      </c>
      <c r="AW82" s="237">
        <v>4</v>
      </c>
      <c r="AX82" s="289"/>
      <c r="AY82" s="244"/>
      <c r="AZ82" s="244"/>
      <c r="BA82" s="244"/>
      <c r="BB82" s="244"/>
      <c r="BC82" s="244"/>
      <c r="BD82" s="244"/>
      <c r="BE82" s="237"/>
    </row>
    <row r="83" spans="1:57" s="4" customFormat="1" ht="90" customHeight="1">
      <c r="A83" s="283">
        <v>3</v>
      </c>
      <c r="B83" s="271" t="s">
        <v>96</v>
      </c>
      <c r="C83" s="234">
        <f>D83+E83+F83+G83+H83+I83</f>
        <v>45</v>
      </c>
      <c r="D83" s="235">
        <f t="shared" si="49"/>
        <v>0</v>
      </c>
      <c r="E83" s="236">
        <f t="shared" si="49"/>
        <v>0</v>
      </c>
      <c r="F83" s="236">
        <f t="shared" si="49"/>
        <v>0</v>
      </c>
      <c r="G83" s="236">
        <f t="shared" si="49"/>
        <v>0</v>
      </c>
      <c r="H83" s="236">
        <f t="shared" si="49"/>
        <v>45</v>
      </c>
      <c r="I83" s="237">
        <f t="shared" si="49"/>
        <v>0</v>
      </c>
      <c r="J83" s="300"/>
      <c r="K83" s="240"/>
      <c r="L83" s="240"/>
      <c r="M83" s="240"/>
      <c r="N83" s="240"/>
      <c r="O83" s="240"/>
      <c r="P83" s="240"/>
      <c r="Q83" s="237"/>
      <c r="R83" s="289"/>
      <c r="S83" s="244"/>
      <c r="T83" s="244"/>
      <c r="U83" s="244"/>
      <c r="V83" s="244"/>
      <c r="W83" s="244"/>
      <c r="X83" s="244"/>
      <c r="Y83" s="237"/>
      <c r="Z83" s="289"/>
      <c r="AA83" s="244"/>
      <c r="AB83" s="244"/>
      <c r="AC83" s="244"/>
      <c r="AD83" s="244"/>
      <c r="AE83" s="244"/>
      <c r="AF83" s="244"/>
      <c r="AG83" s="237"/>
      <c r="AH83" s="289"/>
      <c r="AI83" s="244"/>
      <c r="AJ83" s="244"/>
      <c r="AK83" s="244"/>
      <c r="AL83" s="244"/>
      <c r="AM83" s="244"/>
      <c r="AN83" s="244"/>
      <c r="AO83" s="237"/>
      <c r="AP83" s="289"/>
      <c r="AQ83" s="244"/>
      <c r="AR83" s="244"/>
      <c r="AS83" s="244"/>
      <c r="AT83" s="244"/>
      <c r="AU83" s="244"/>
      <c r="AV83" s="244"/>
      <c r="AW83" s="237"/>
      <c r="AX83" s="289"/>
      <c r="AY83" s="244"/>
      <c r="AZ83" s="244"/>
      <c r="BA83" s="244"/>
      <c r="BB83" s="244">
        <v>45</v>
      </c>
      <c r="BC83" s="244"/>
      <c r="BD83" s="244" t="s">
        <v>47</v>
      </c>
      <c r="BE83" s="237">
        <v>4</v>
      </c>
    </row>
    <row r="84" spans="1:57" s="4" customFormat="1" ht="58.5" customHeight="1">
      <c r="A84" s="283">
        <v>4</v>
      </c>
      <c r="B84" s="271" t="s">
        <v>101</v>
      </c>
      <c r="C84" s="234">
        <f>D84+E84+F84+G84+H84+I84</f>
        <v>120</v>
      </c>
      <c r="D84" s="235">
        <f t="shared" si="49"/>
        <v>0</v>
      </c>
      <c r="E84" s="236">
        <f t="shared" si="49"/>
        <v>0</v>
      </c>
      <c r="F84" s="236">
        <f t="shared" si="49"/>
        <v>0</v>
      </c>
      <c r="G84" s="236">
        <f t="shared" si="49"/>
        <v>0</v>
      </c>
      <c r="H84" s="236">
        <f t="shared" si="49"/>
        <v>120</v>
      </c>
      <c r="I84" s="237">
        <f t="shared" si="49"/>
        <v>0</v>
      </c>
      <c r="J84" s="300"/>
      <c r="K84" s="240"/>
      <c r="L84" s="240"/>
      <c r="M84" s="240"/>
      <c r="N84" s="240"/>
      <c r="O84" s="240"/>
      <c r="P84" s="240"/>
      <c r="Q84" s="237"/>
      <c r="R84" s="289"/>
      <c r="S84" s="244"/>
      <c r="T84" s="244"/>
      <c r="U84" s="244"/>
      <c r="V84" s="244"/>
      <c r="W84" s="244"/>
      <c r="X84" s="244"/>
      <c r="Y84" s="237"/>
      <c r="Z84" s="289"/>
      <c r="AA84" s="244"/>
      <c r="AB84" s="244"/>
      <c r="AC84" s="244"/>
      <c r="AD84" s="244"/>
      <c r="AE84" s="244"/>
      <c r="AF84" s="244"/>
      <c r="AG84" s="237"/>
      <c r="AH84" s="289"/>
      <c r="AI84" s="244"/>
      <c r="AJ84" s="244"/>
      <c r="AK84" s="244"/>
      <c r="AL84" s="244"/>
      <c r="AM84" s="244"/>
      <c r="AN84" s="244"/>
      <c r="AO84" s="237"/>
      <c r="AP84" s="289"/>
      <c r="AQ84" s="244"/>
      <c r="AR84" s="244"/>
      <c r="AS84" s="244"/>
      <c r="AT84" s="244">
        <v>60</v>
      </c>
      <c r="AU84" s="244"/>
      <c r="AV84" s="244" t="s">
        <v>47</v>
      </c>
      <c r="AW84" s="237">
        <v>5</v>
      </c>
      <c r="AX84" s="289"/>
      <c r="AY84" s="244"/>
      <c r="AZ84" s="244"/>
      <c r="BA84" s="244"/>
      <c r="BB84" s="244">
        <v>60</v>
      </c>
      <c r="BC84" s="244"/>
      <c r="BD84" s="244" t="s">
        <v>56</v>
      </c>
      <c r="BE84" s="237">
        <v>6</v>
      </c>
    </row>
    <row r="85" spans="1:57" s="4" customFormat="1" ht="114.75" customHeight="1" thickBot="1">
      <c r="A85" s="284">
        <v>5</v>
      </c>
      <c r="B85" s="291" t="s">
        <v>106</v>
      </c>
      <c r="C85" s="245">
        <f>D85+E85+F85+G85+H85+I85</f>
        <v>30</v>
      </c>
      <c r="D85" s="246">
        <f t="shared" si="49"/>
        <v>0</v>
      </c>
      <c r="E85" s="247">
        <f t="shared" si="49"/>
        <v>0</v>
      </c>
      <c r="F85" s="247">
        <f t="shared" si="49"/>
        <v>0</v>
      </c>
      <c r="G85" s="247">
        <f t="shared" si="49"/>
        <v>0</v>
      </c>
      <c r="H85" s="247">
        <f t="shared" si="49"/>
        <v>30</v>
      </c>
      <c r="I85" s="248">
        <f t="shared" si="49"/>
        <v>0</v>
      </c>
      <c r="J85" s="303"/>
      <c r="K85" s="251"/>
      <c r="L85" s="251"/>
      <c r="M85" s="251"/>
      <c r="N85" s="251"/>
      <c r="O85" s="251"/>
      <c r="P85" s="251"/>
      <c r="Q85" s="248"/>
      <c r="R85" s="290"/>
      <c r="S85" s="255"/>
      <c r="T85" s="255"/>
      <c r="U85" s="255"/>
      <c r="V85" s="255"/>
      <c r="W85" s="255"/>
      <c r="X85" s="255"/>
      <c r="Y85" s="248"/>
      <c r="Z85" s="290"/>
      <c r="AA85" s="255"/>
      <c r="AB85" s="255"/>
      <c r="AC85" s="255"/>
      <c r="AD85" s="255"/>
      <c r="AE85" s="255"/>
      <c r="AF85" s="255"/>
      <c r="AG85" s="248"/>
      <c r="AH85" s="290"/>
      <c r="AI85" s="255"/>
      <c r="AJ85" s="255"/>
      <c r="AK85" s="255"/>
      <c r="AL85" s="255">
        <v>30</v>
      </c>
      <c r="AM85" s="255"/>
      <c r="AN85" s="255" t="s">
        <v>47</v>
      </c>
      <c r="AO85" s="248">
        <v>2</v>
      </c>
      <c r="AP85" s="290"/>
      <c r="AQ85" s="255"/>
      <c r="AR85" s="255"/>
      <c r="AS85" s="255"/>
      <c r="AT85" s="255"/>
      <c r="AU85" s="255"/>
      <c r="AV85" s="255"/>
      <c r="AW85" s="248"/>
      <c r="AX85" s="290"/>
      <c r="AY85" s="255"/>
      <c r="AZ85" s="255"/>
      <c r="BA85" s="255"/>
      <c r="BB85" s="255"/>
      <c r="BC85" s="255"/>
      <c r="BD85" s="255"/>
      <c r="BE85" s="248"/>
    </row>
    <row r="86" spans="1:57" s="4" customFormat="1" ht="21" thickBot="1">
      <c r="A86" s="120"/>
      <c r="B86" s="121"/>
      <c r="C86" s="122"/>
      <c r="D86" s="122"/>
      <c r="E86" s="122"/>
      <c r="F86" s="122"/>
      <c r="G86" s="122"/>
      <c r="H86" s="122"/>
      <c r="I86" s="122"/>
      <c r="J86" s="123"/>
      <c r="K86" s="123"/>
      <c r="L86" s="123"/>
      <c r="M86" s="123"/>
      <c r="N86" s="123"/>
      <c r="O86" s="123"/>
      <c r="P86" s="123"/>
      <c r="Q86" s="122"/>
      <c r="R86" s="124"/>
      <c r="S86" s="124"/>
      <c r="T86" s="124"/>
      <c r="U86" s="124"/>
      <c r="V86" s="124"/>
      <c r="W86" s="124"/>
      <c r="X86" s="124"/>
      <c r="Y86" s="122"/>
      <c r="Z86" s="124"/>
      <c r="AA86" s="124"/>
      <c r="AB86" s="124"/>
      <c r="AC86" s="124"/>
      <c r="AD86" s="124"/>
      <c r="AE86" s="124"/>
      <c r="AF86" s="124"/>
      <c r="AG86" s="122"/>
      <c r="AH86" s="124"/>
      <c r="AI86" s="124"/>
      <c r="AJ86" s="124"/>
      <c r="AK86" s="124"/>
      <c r="AL86" s="124"/>
      <c r="AM86" s="124"/>
      <c r="AN86" s="124"/>
      <c r="AO86" s="122"/>
      <c r="AP86" s="124"/>
      <c r="AQ86" s="124"/>
      <c r="AR86" s="124"/>
      <c r="AS86" s="124"/>
      <c r="AT86" s="124"/>
      <c r="AU86" s="124"/>
      <c r="AV86" s="124"/>
      <c r="AW86" s="122"/>
      <c r="AX86" s="124"/>
      <c r="AY86" s="124"/>
      <c r="AZ86" s="124"/>
      <c r="BA86" s="124"/>
      <c r="BB86" s="124"/>
      <c r="BC86" s="124"/>
      <c r="BD86" s="124"/>
      <c r="BE86" s="163"/>
    </row>
    <row r="87" spans="1:57" s="4" customFormat="1" ht="34.5" customHeight="1" thickBot="1">
      <c r="A87" s="219" t="s">
        <v>43</v>
      </c>
      <c r="B87" s="285" t="s">
        <v>26</v>
      </c>
      <c r="C87" s="215">
        <f>SUM(D87:I87)</f>
        <v>480</v>
      </c>
      <c r="D87" s="321">
        <f aca="true" t="shared" si="50" ref="D87:D97">J87+R87+Z87+AH87+AP87+AX87</f>
        <v>0</v>
      </c>
      <c r="E87" s="320">
        <f aca="true" t="shared" si="51" ref="E87:E97">K87+S87+AA87+AI87+AQ87+AY87</f>
        <v>0</v>
      </c>
      <c r="F87" s="320">
        <f aca="true" t="shared" si="52" ref="F87:F97">L87+T87+AB87+AJ87+AR87+AZ87</f>
        <v>0</v>
      </c>
      <c r="G87" s="320">
        <f>M87+U87+AC87+AK87+AS87+BA87</f>
        <v>0</v>
      </c>
      <c r="H87" s="320">
        <f>N87+V87+AD87+AL87+AT87+BB87</f>
        <v>0</v>
      </c>
      <c r="I87" s="320">
        <f>O87+W87+AE87+AM87+AU87+BC87</f>
        <v>480</v>
      </c>
      <c r="J87" s="219">
        <f aca="true" t="shared" si="53" ref="J87:O87">SUM(J88:J95)</f>
        <v>0</v>
      </c>
      <c r="K87" s="220">
        <f t="shared" si="53"/>
        <v>0</v>
      </c>
      <c r="L87" s="220">
        <f t="shared" si="53"/>
        <v>0</v>
      </c>
      <c r="M87" s="220">
        <f t="shared" si="53"/>
        <v>0</v>
      </c>
      <c r="N87" s="220">
        <f t="shared" si="53"/>
        <v>0</v>
      </c>
      <c r="O87" s="220">
        <f t="shared" si="53"/>
        <v>0</v>
      </c>
      <c r="P87" s="220">
        <f>COUNTIF(P88:P95,"E")</f>
        <v>0</v>
      </c>
      <c r="Q87" s="221">
        <f>SUM(Q88:Q91)</f>
        <v>0</v>
      </c>
      <c r="R87" s="219">
        <f>R88+R95</f>
        <v>0</v>
      </c>
      <c r="S87" s="220">
        <f>S88+S95</f>
        <v>0</v>
      </c>
      <c r="T87" s="220">
        <f>T88+T95</f>
        <v>0</v>
      </c>
      <c r="U87" s="220">
        <f>U88+U95</f>
        <v>0</v>
      </c>
      <c r="V87" s="220">
        <f>V88+V89</f>
        <v>0</v>
      </c>
      <c r="W87" s="220">
        <f>SUM(W88:W95)</f>
        <v>160</v>
      </c>
      <c r="X87" s="220">
        <f>COUNTIF(X88:X95,"E")</f>
        <v>0</v>
      </c>
      <c r="Y87" s="221">
        <f>SUM(Y88:Y91)</f>
        <v>6</v>
      </c>
      <c r="Z87" s="219">
        <f>Z88+Z95</f>
        <v>0</v>
      </c>
      <c r="AA87" s="220">
        <f>AA88+AA95</f>
        <v>0</v>
      </c>
      <c r="AB87" s="220">
        <f>AB88+AB95</f>
        <v>0</v>
      </c>
      <c r="AC87" s="220">
        <f>AC88+AC95</f>
        <v>0</v>
      </c>
      <c r="AD87" s="220">
        <f>AD88+AD95</f>
        <v>0</v>
      </c>
      <c r="AE87" s="220">
        <f>SUM(AE88:AE95)</f>
        <v>0</v>
      </c>
      <c r="AF87" s="220">
        <f>COUNTIF(AF88:AF95,"E")</f>
        <v>0</v>
      </c>
      <c r="AG87" s="221">
        <f>SUM(AG88:AG91)</f>
        <v>0</v>
      </c>
      <c r="AH87" s="219">
        <f>AH88+AH95</f>
        <v>0</v>
      </c>
      <c r="AI87" s="220">
        <f>AI88+AI95</f>
        <v>0</v>
      </c>
      <c r="AJ87" s="220">
        <f>AJ88+AJ95</f>
        <v>0</v>
      </c>
      <c r="AK87" s="220">
        <f>AK88+AK95</f>
        <v>0</v>
      </c>
      <c r="AL87" s="220">
        <f>SUM(AL88:AL92)</f>
        <v>0</v>
      </c>
      <c r="AM87" s="220">
        <f>SUM(AM88:AM95)</f>
        <v>160</v>
      </c>
      <c r="AN87" s="220">
        <f>COUNTIF(AN88:AN95,"E")</f>
        <v>0</v>
      </c>
      <c r="AO87" s="222">
        <f>SUM(AO88:AO91)</f>
        <v>6</v>
      </c>
      <c r="AP87" s="219">
        <f>AP88+AP95</f>
        <v>0</v>
      </c>
      <c r="AQ87" s="220">
        <f>AQ88+AQ95</f>
        <v>0</v>
      </c>
      <c r="AR87" s="220">
        <f>AR88+AR95</f>
        <v>0</v>
      </c>
      <c r="AS87" s="220">
        <f>AS88+AS95</f>
        <v>0</v>
      </c>
      <c r="AT87" s="220">
        <f>SUM(AT88:AT95)</f>
        <v>0</v>
      </c>
      <c r="AU87" s="220">
        <f>SUM(AU88:AU95)</f>
        <v>160</v>
      </c>
      <c r="AV87" s="220">
        <f>COUNTIF(AV88:AV95,"E")</f>
        <v>0</v>
      </c>
      <c r="AW87" s="221">
        <f>SUM(AW88:AW91)</f>
        <v>6</v>
      </c>
      <c r="AX87" s="219">
        <f>AX88+AX95</f>
        <v>0</v>
      </c>
      <c r="AY87" s="220">
        <f>AY88+AY95</f>
        <v>0</v>
      </c>
      <c r="AZ87" s="220">
        <f>AZ88+AZ95</f>
        <v>0</v>
      </c>
      <c r="BA87" s="220">
        <f>BA88+BA95</f>
        <v>0</v>
      </c>
      <c r="BB87" s="220">
        <f>BB88+BB95</f>
        <v>0</v>
      </c>
      <c r="BC87" s="220">
        <f>SUM(BC88:BC95)</f>
        <v>0</v>
      </c>
      <c r="BD87" s="220">
        <f>COUNTIF(BD88:BD95,"E")</f>
        <v>0</v>
      </c>
      <c r="BE87" s="221">
        <f>SUM(BE88:BE91)</f>
        <v>0</v>
      </c>
    </row>
    <row r="88" spans="1:57" s="4" customFormat="1" ht="34.5" customHeight="1">
      <c r="A88" s="281">
        <v>1</v>
      </c>
      <c r="B88" s="269" t="s">
        <v>60</v>
      </c>
      <c r="C88" s="296">
        <f>D88+E88+F88+G88+H88+I88</f>
        <v>160</v>
      </c>
      <c r="D88" s="224">
        <f t="shared" si="50"/>
        <v>0</v>
      </c>
      <c r="E88" s="225">
        <f t="shared" si="51"/>
        <v>0</v>
      </c>
      <c r="F88" s="225">
        <f t="shared" si="52"/>
        <v>0</v>
      </c>
      <c r="G88" s="225">
        <f aca="true" t="shared" si="54" ref="G88:G97">M88+U88+AC88+AK88+AS88+BA88</f>
        <v>0</v>
      </c>
      <c r="H88" s="225">
        <f aca="true" t="shared" si="55" ref="H88:I90">N88+V88+AD88+AL88+AT88+BB88</f>
        <v>0</v>
      </c>
      <c r="I88" s="226">
        <f>O88+W88+AE88+AM88+AU88+BC88</f>
        <v>160</v>
      </c>
      <c r="J88" s="298"/>
      <c r="K88" s="229"/>
      <c r="L88" s="229"/>
      <c r="M88" s="229"/>
      <c r="N88" s="229"/>
      <c r="O88" s="229"/>
      <c r="P88" s="229"/>
      <c r="Q88" s="226"/>
      <c r="R88" s="288"/>
      <c r="S88" s="233"/>
      <c r="T88" s="233"/>
      <c r="U88" s="233"/>
      <c r="V88" s="233"/>
      <c r="W88" s="233">
        <v>160</v>
      </c>
      <c r="X88" s="233" t="s">
        <v>47</v>
      </c>
      <c r="Y88" s="226">
        <v>6</v>
      </c>
      <c r="Z88" s="288"/>
      <c r="AA88" s="233"/>
      <c r="AB88" s="233"/>
      <c r="AC88" s="233"/>
      <c r="AD88" s="233"/>
      <c r="AE88" s="233"/>
      <c r="AF88" s="233"/>
      <c r="AG88" s="226"/>
      <c r="AH88" s="288"/>
      <c r="AI88" s="233"/>
      <c r="AJ88" s="233"/>
      <c r="AK88" s="233"/>
      <c r="AL88" s="233"/>
      <c r="AM88" s="233"/>
      <c r="AN88" s="233"/>
      <c r="AO88" s="226"/>
      <c r="AP88" s="288"/>
      <c r="AQ88" s="233"/>
      <c r="AR88" s="233"/>
      <c r="AS88" s="233"/>
      <c r="AT88" s="233"/>
      <c r="AU88" s="233"/>
      <c r="AV88" s="233"/>
      <c r="AW88" s="226"/>
      <c r="AX88" s="288"/>
      <c r="AY88" s="233"/>
      <c r="AZ88" s="233"/>
      <c r="BA88" s="233"/>
      <c r="BB88" s="233"/>
      <c r="BC88" s="233"/>
      <c r="BD88" s="233"/>
      <c r="BE88" s="226"/>
    </row>
    <row r="89" spans="1:57" s="4" customFormat="1" ht="36" customHeight="1">
      <c r="A89" s="283">
        <v>2</v>
      </c>
      <c r="B89" s="270" t="s">
        <v>61</v>
      </c>
      <c r="C89" s="234">
        <f>D89+E89+F89+G89+H89+I89</f>
        <v>160</v>
      </c>
      <c r="D89" s="235">
        <f t="shared" si="50"/>
        <v>0</v>
      </c>
      <c r="E89" s="236">
        <f t="shared" si="51"/>
        <v>0</v>
      </c>
      <c r="F89" s="236">
        <f t="shared" si="52"/>
        <v>0</v>
      </c>
      <c r="G89" s="236">
        <f>M89+U89+AC89+AK89+AS89+BA89</f>
        <v>0</v>
      </c>
      <c r="H89" s="236">
        <f t="shared" si="55"/>
        <v>0</v>
      </c>
      <c r="I89" s="237">
        <f t="shared" si="55"/>
        <v>160</v>
      </c>
      <c r="J89" s="300"/>
      <c r="K89" s="240"/>
      <c r="L89" s="240"/>
      <c r="M89" s="240"/>
      <c r="N89" s="240"/>
      <c r="O89" s="240"/>
      <c r="P89" s="240"/>
      <c r="Q89" s="237"/>
      <c r="R89" s="289"/>
      <c r="S89" s="244"/>
      <c r="T89" s="244"/>
      <c r="U89" s="244"/>
      <c r="V89" s="244"/>
      <c r="W89" s="244"/>
      <c r="X89" s="244"/>
      <c r="Y89" s="237"/>
      <c r="Z89" s="289"/>
      <c r="AA89" s="244"/>
      <c r="AB89" s="244"/>
      <c r="AC89" s="244"/>
      <c r="AD89" s="244"/>
      <c r="AE89" s="244"/>
      <c r="AF89" s="244"/>
      <c r="AG89" s="237"/>
      <c r="AH89" s="289"/>
      <c r="AI89" s="244"/>
      <c r="AJ89" s="244"/>
      <c r="AK89" s="244"/>
      <c r="AL89" s="244"/>
      <c r="AM89" s="244">
        <v>160</v>
      </c>
      <c r="AN89" s="244" t="s">
        <v>47</v>
      </c>
      <c r="AO89" s="237">
        <v>6</v>
      </c>
      <c r="AP89" s="289"/>
      <c r="AQ89" s="244"/>
      <c r="AR89" s="244"/>
      <c r="AS89" s="244"/>
      <c r="AT89" s="244"/>
      <c r="AU89" s="244"/>
      <c r="AV89" s="244"/>
      <c r="AW89" s="237"/>
      <c r="AX89" s="289"/>
      <c r="AY89" s="244"/>
      <c r="AZ89" s="244"/>
      <c r="BA89" s="244"/>
      <c r="BB89" s="244"/>
      <c r="BC89" s="244"/>
      <c r="BD89" s="244"/>
      <c r="BE89" s="237"/>
    </row>
    <row r="90" spans="1:57" s="4" customFormat="1" ht="70.5" customHeight="1" thickBot="1">
      <c r="A90" s="292">
        <v>3</v>
      </c>
      <c r="B90" s="293" t="s">
        <v>62</v>
      </c>
      <c r="C90" s="245">
        <f>D90+E90+F90+G90+H90+I90</f>
        <v>160</v>
      </c>
      <c r="D90" s="246">
        <f t="shared" si="50"/>
        <v>0</v>
      </c>
      <c r="E90" s="247">
        <f t="shared" si="51"/>
        <v>0</v>
      </c>
      <c r="F90" s="247">
        <f t="shared" si="52"/>
        <v>0</v>
      </c>
      <c r="G90" s="247">
        <f>M90+U90+AC90+AK90+AS90+BA90</f>
        <v>0</v>
      </c>
      <c r="H90" s="247">
        <f t="shared" si="55"/>
        <v>0</v>
      </c>
      <c r="I90" s="248">
        <f t="shared" si="55"/>
        <v>160</v>
      </c>
      <c r="J90" s="303"/>
      <c r="K90" s="251"/>
      <c r="L90" s="251"/>
      <c r="M90" s="251"/>
      <c r="N90" s="251"/>
      <c r="O90" s="251"/>
      <c r="P90" s="251"/>
      <c r="Q90" s="248"/>
      <c r="R90" s="290"/>
      <c r="S90" s="255"/>
      <c r="T90" s="255"/>
      <c r="U90" s="255"/>
      <c r="V90" s="255"/>
      <c r="W90" s="255"/>
      <c r="X90" s="255"/>
      <c r="Y90" s="248"/>
      <c r="Z90" s="290"/>
      <c r="AA90" s="255"/>
      <c r="AB90" s="255"/>
      <c r="AC90" s="255"/>
      <c r="AD90" s="255"/>
      <c r="AE90" s="255"/>
      <c r="AF90" s="255"/>
      <c r="AG90" s="248"/>
      <c r="AH90" s="290"/>
      <c r="AI90" s="255"/>
      <c r="AJ90" s="255"/>
      <c r="AK90" s="255"/>
      <c r="AL90" s="255"/>
      <c r="AM90" s="255"/>
      <c r="AN90" s="255"/>
      <c r="AO90" s="248"/>
      <c r="AP90" s="290"/>
      <c r="AQ90" s="255"/>
      <c r="AR90" s="255"/>
      <c r="AS90" s="255"/>
      <c r="AT90" s="255"/>
      <c r="AU90" s="255">
        <v>160</v>
      </c>
      <c r="AV90" s="255" t="s">
        <v>47</v>
      </c>
      <c r="AW90" s="248">
        <v>6</v>
      </c>
      <c r="AX90" s="290"/>
      <c r="AY90" s="255"/>
      <c r="AZ90" s="255"/>
      <c r="BA90" s="255"/>
      <c r="BB90" s="255"/>
      <c r="BC90" s="255"/>
      <c r="BD90" s="255"/>
      <c r="BE90" s="248"/>
    </row>
    <row r="91" spans="1:57" s="4" customFormat="1" ht="21.75" hidden="1" thickBot="1">
      <c r="A91" s="43"/>
      <c r="B91" s="167"/>
      <c r="C91" s="141">
        <f aca="true" t="shared" si="56" ref="C91:C97">D91+E91+F91+G91+H91</f>
        <v>0</v>
      </c>
      <c r="D91" s="141">
        <f t="shared" si="50"/>
        <v>0</v>
      </c>
      <c r="E91" s="141">
        <f t="shared" si="51"/>
        <v>0</v>
      </c>
      <c r="F91" s="141">
        <f t="shared" si="52"/>
        <v>0</v>
      </c>
      <c r="G91" s="141">
        <f t="shared" si="54"/>
        <v>0</v>
      </c>
      <c r="H91" s="107">
        <f>N91+V91+AD91+AL91+AT91+BB91</f>
        <v>0</v>
      </c>
      <c r="I91" s="208"/>
      <c r="J91" s="70"/>
      <c r="K91" s="71"/>
      <c r="L91" s="71"/>
      <c r="M91" s="71"/>
      <c r="N91" s="71"/>
      <c r="O91" s="147"/>
      <c r="P91" s="147"/>
      <c r="Q91" s="107"/>
      <c r="R91" s="108"/>
      <c r="S91" s="82"/>
      <c r="T91" s="82"/>
      <c r="U91" s="82"/>
      <c r="V91" s="82"/>
      <c r="W91" s="109"/>
      <c r="X91" s="109"/>
      <c r="Y91" s="107"/>
      <c r="Z91" s="108"/>
      <c r="AA91" s="82"/>
      <c r="AB91" s="82"/>
      <c r="AC91" s="82"/>
      <c r="AD91" s="82"/>
      <c r="AE91" s="109"/>
      <c r="AF91" s="109"/>
      <c r="AG91" s="107"/>
      <c r="AH91" s="108"/>
      <c r="AI91" s="82"/>
      <c r="AJ91" s="82"/>
      <c r="AK91" s="82"/>
      <c r="AL91" s="82"/>
      <c r="AM91" s="109"/>
      <c r="AN91" s="109"/>
      <c r="AO91" s="107"/>
      <c r="AP91" s="108"/>
      <c r="AQ91" s="82"/>
      <c r="AR91" s="82"/>
      <c r="AS91" s="82"/>
      <c r="AT91" s="82"/>
      <c r="AU91" s="109"/>
      <c r="AV91" s="109"/>
      <c r="AW91" s="107"/>
      <c r="AX91" s="108"/>
      <c r="AY91" s="82"/>
      <c r="AZ91" s="82"/>
      <c r="BA91" s="82"/>
      <c r="BB91" s="82"/>
      <c r="BC91" s="109"/>
      <c r="BD91" s="109"/>
      <c r="BE91" s="111"/>
    </row>
    <row r="92" spans="1:57" s="4" customFormat="1" ht="20.25" hidden="1">
      <c r="A92" s="106"/>
      <c r="B92" s="150"/>
      <c r="C92" s="135">
        <f t="shared" si="56"/>
        <v>0</v>
      </c>
      <c r="D92" s="135">
        <f t="shared" si="50"/>
        <v>0</v>
      </c>
      <c r="E92" s="135">
        <f t="shared" si="51"/>
        <v>0</v>
      </c>
      <c r="F92" s="135">
        <f t="shared" si="52"/>
        <v>0</v>
      </c>
      <c r="G92" s="135">
        <f t="shared" si="54"/>
        <v>0</v>
      </c>
      <c r="H92" s="42">
        <f>N92+V92+AD92+AL92+AT92+BB92</f>
        <v>0</v>
      </c>
      <c r="I92" s="114"/>
      <c r="J92" s="96"/>
      <c r="K92" s="71"/>
      <c r="L92" s="71"/>
      <c r="M92" s="71"/>
      <c r="N92" s="71"/>
      <c r="O92" s="147"/>
      <c r="P92" s="147"/>
      <c r="Q92" s="107"/>
      <c r="R92" s="108"/>
      <c r="S92" s="82"/>
      <c r="T92" s="82"/>
      <c r="U92" s="82"/>
      <c r="V92" s="82"/>
      <c r="W92" s="109"/>
      <c r="X92" s="109"/>
      <c r="Y92" s="107"/>
      <c r="Z92" s="108"/>
      <c r="AA92" s="82"/>
      <c r="AB92" s="82"/>
      <c r="AC92" s="82"/>
      <c r="AD92" s="82"/>
      <c r="AE92" s="109"/>
      <c r="AF92" s="109"/>
      <c r="AG92" s="107"/>
      <c r="AH92" s="108"/>
      <c r="AI92" s="82"/>
      <c r="AJ92" s="82"/>
      <c r="AK92" s="82"/>
      <c r="AL92" s="82"/>
      <c r="AM92" s="109"/>
      <c r="AN92" s="109"/>
      <c r="AO92" s="107"/>
      <c r="AP92" s="108"/>
      <c r="AQ92" s="82"/>
      <c r="AR92" s="82"/>
      <c r="AS92" s="82"/>
      <c r="AT92" s="82"/>
      <c r="AU92" s="109"/>
      <c r="AV92" s="109"/>
      <c r="AW92" s="107"/>
      <c r="AX92" s="108"/>
      <c r="AY92" s="82"/>
      <c r="AZ92" s="82"/>
      <c r="BA92" s="82"/>
      <c r="BB92" s="82"/>
      <c r="BC92" s="109"/>
      <c r="BD92" s="109"/>
      <c r="BE92" s="111"/>
    </row>
    <row r="93" spans="1:57" s="4" customFormat="1" ht="20.25" hidden="1">
      <c r="A93" s="112"/>
      <c r="B93" s="148"/>
      <c r="C93" s="134">
        <f t="shared" si="56"/>
        <v>0</v>
      </c>
      <c r="D93" s="134">
        <f t="shared" si="50"/>
        <v>0</v>
      </c>
      <c r="E93" s="134">
        <f t="shared" si="51"/>
        <v>0</v>
      </c>
      <c r="F93" s="134">
        <f t="shared" si="52"/>
        <v>0</v>
      </c>
      <c r="G93" s="134">
        <f t="shared" si="54"/>
        <v>0</v>
      </c>
      <c r="H93" s="47">
        <f>N93+V93+AD93+AL93+AT93+BB93</f>
        <v>0</v>
      </c>
      <c r="I93" s="210"/>
      <c r="J93" s="77"/>
      <c r="K93" s="53"/>
      <c r="L93" s="53"/>
      <c r="M93" s="53"/>
      <c r="N93" s="53"/>
      <c r="O93" s="54"/>
      <c r="P93" s="54"/>
      <c r="Q93" s="55"/>
      <c r="R93" s="56"/>
      <c r="S93" s="57"/>
      <c r="T93" s="57"/>
      <c r="U93" s="57"/>
      <c r="V93" s="57"/>
      <c r="W93" s="58"/>
      <c r="X93" s="58"/>
      <c r="Y93" s="55"/>
      <c r="Z93" s="56"/>
      <c r="AA93" s="57"/>
      <c r="AB93" s="57"/>
      <c r="AC93" s="57"/>
      <c r="AD93" s="57"/>
      <c r="AE93" s="58"/>
      <c r="AF93" s="58"/>
      <c r="AG93" s="55"/>
      <c r="AH93" s="56"/>
      <c r="AI93" s="57"/>
      <c r="AJ93" s="57"/>
      <c r="AK93" s="57"/>
      <c r="AL93" s="57"/>
      <c r="AM93" s="58"/>
      <c r="AN93" s="58"/>
      <c r="AO93" s="55"/>
      <c r="AP93" s="56"/>
      <c r="AQ93" s="57"/>
      <c r="AR93" s="57"/>
      <c r="AS93" s="57"/>
      <c r="AT93" s="57"/>
      <c r="AU93" s="58"/>
      <c r="AV93" s="58"/>
      <c r="AW93" s="55"/>
      <c r="AX93" s="56"/>
      <c r="AY93" s="57"/>
      <c r="AZ93" s="57"/>
      <c r="BA93" s="57"/>
      <c r="BB93" s="57"/>
      <c r="BC93" s="58"/>
      <c r="BD93" s="58"/>
      <c r="BE93" s="59"/>
    </row>
    <row r="94" spans="1:57" s="4" customFormat="1" ht="20.25" hidden="1">
      <c r="A94" s="112"/>
      <c r="B94" s="148"/>
      <c r="C94" s="134">
        <f t="shared" si="56"/>
        <v>0</v>
      </c>
      <c r="D94" s="134">
        <f t="shared" si="50"/>
        <v>0</v>
      </c>
      <c r="E94" s="134">
        <f t="shared" si="51"/>
        <v>0</v>
      </c>
      <c r="F94" s="134">
        <f t="shared" si="52"/>
        <v>0</v>
      </c>
      <c r="G94" s="134">
        <f t="shared" si="54"/>
        <v>0</v>
      </c>
      <c r="H94" s="47">
        <f>N94+V94+AD94+AL94+AT94+BB94</f>
        <v>0</v>
      </c>
      <c r="I94" s="210"/>
      <c r="J94" s="77"/>
      <c r="K94" s="45"/>
      <c r="L94" s="53"/>
      <c r="M94" s="53"/>
      <c r="N94" s="53"/>
      <c r="O94" s="54"/>
      <c r="P94" s="54"/>
      <c r="Q94" s="55"/>
      <c r="R94" s="56"/>
      <c r="S94" s="57"/>
      <c r="T94" s="57"/>
      <c r="U94" s="57"/>
      <c r="V94" s="57"/>
      <c r="W94" s="58"/>
      <c r="X94" s="58"/>
      <c r="Y94" s="55"/>
      <c r="Z94" s="56"/>
      <c r="AA94" s="57"/>
      <c r="AB94" s="57"/>
      <c r="AC94" s="57"/>
      <c r="AD94" s="57"/>
      <c r="AE94" s="58"/>
      <c r="AF94" s="58"/>
      <c r="AG94" s="55"/>
      <c r="AH94" s="56"/>
      <c r="AI94" s="57"/>
      <c r="AJ94" s="57"/>
      <c r="AK94" s="57"/>
      <c r="AL94" s="57"/>
      <c r="AM94" s="58"/>
      <c r="AN94" s="58"/>
      <c r="AO94" s="55"/>
      <c r="AP94" s="56"/>
      <c r="AQ94" s="57"/>
      <c r="AR94" s="57"/>
      <c r="AS94" s="57"/>
      <c r="AT94" s="57"/>
      <c r="AU94" s="58"/>
      <c r="AV94" s="58"/>
      <c r="AW94" s="55"/>
      <c r="AX94" s="56"/>
      <c r="AY94" s="57"/>
      <c r="AZ94" s="57"/>
      <c r="BA94" s="57"/>
      <c r="BB94" s="57"/>
      <c r="BC94" s="58"/>
      <c r="BD94" s="58"/>
      <c r="BE94" s="59"/>
    </row>
    <row r="95" spans="1:57" s="4" customFormat="1" ht="21" hidden="1" thickBot="1">
      <c r="A95" s="113"/>
      <c r="B95" s="149"/>
      <c r="C95" s="60">
        <f t="shared" si="56"/>
        <v>0</v>
      </c>
      <c r="D95" s="60">
        <f t="shared" si="50"/>
        <v>0</v>
      </c>
      <c r="E95" s="60">
        <f t="shared" si="51"/>
        <v>0</v>
      </c>
      <c r="F95" s="60">
        <f t="shared" si="52"/>
        <v>0</v>
      </c>
      <c r="G95" s="60">
        <f t="shared" si="54"/>
        <v>0</v>
      </c>
      <c r="H95" s="137">
        <f>N95+V95+AD95+AL95+AT95+BB95</f>
        <v>0</v>
      </c>
      <c r="I95" s="122"/>
      <c r="J95" s="142"/>
      <c r="K95" s="139"/>
      <c r="L95" s="62"/>
      <c r="M95" s="62"/>
      <c r="N95" s="62"/>
      <c r="O95" s="63"/>
      <c r="P95" s="63"/>
      <c r="Q95" s="64"/>
      <c r="R95" s="65"/>
      <c r="S95" s="66"/>
      <c r="T95" s="66"/>
      <c r="U95" s="66"/>
      <c r="V95" s="66"/>
      <c r="W95" s="67"/>
      <c r="X95" s="67"/>
      <c r="Y95" s="64"/>
      <c r="Z95" s="65"/>
      <c r="AA95" s="66"/>
      <c r="AB95" s="66"/>
      <c r="AC95" s="66"/>
      <c r="AD95" s="66"/>
      <c r="AE95" s="67"/>
      <c r="AF95" s="67"/>
      <c r="AG95" s="64"/>
      <c r="AH95" s="65"/>
      <c r="AI95" s="66"/>
      <c r="AJ95" s="66"/>
      <c r="AK95" s="66"/>
      <c r="AL95" s="66"/>
      <c r="AM95" s="67"/>
      <c r="AN95" s="67"/>
      <c r="AO95" s="64"/>
      <c r="AP95" s="65"/>
      <c r="AQ95" s="66"/>
      <c r="AR95" s="66"/>
      <c r="AS95" s="66"/>
      <c r="AT95" s="66"/>
      <c r="AU95" s="67"/>
      <c r="AV95" s="67"/>
      <c r="AW95" s="64"/>
      <c r="AX95" s="65"/>
      <c r="AY95" s="66"/>
      <c r="AZ95" s="66"/>
      <c r="BA95" s="66"/>
      <c r="BB95" s="66"/>
      <c r="BC95" s="67"/>
      <c r="BD95" s="67"/>
      <c r="BE95" s="68"/>
    </row>
    <row r="96" spans="1:57" s="4" customFormat="1" ht="21" thickBot="1">
      <c r="A96" s="152"/>
      <c r="B96" s="194"/>
      <c r="C96" s="163"/>
      <c r="D96" s="163"/>
      <c r="E96" s="163"/>
      <c r="F96" s="163"/>
      <c r="G96" s="163"/>
      <c r="H96" s="163"/>
      <c r="I96" s="163"/>
      <c r="J96" s="195"/>
      <c r="K96" s="195"/>
      <c r="L96" s="195"/>
      <c r="M96" s="195"/>
      <c r="N96" s="195"/>
      <c r="O96" s="195"/>
      <c r="P96" s="195"/>
      <c r="Q96" s="163"/>
      <c r="R96" s="152"/>
      <c r="S96" s="152"/>
      <c r="T96" s="152"/>
      <c r="U96" s="152"/>
      <c r="V96" s="152"/>
      <c r="W96" s="152"/>
      <c r="X96" s="152"/>
      <c r="Y96" s="163"/>
      <c r="Z96" s="152"/>
      <c r="AA96" s="152"/>
      <c r="AB96" s="152"/>
      <c r="AC96" s="152"/>
      <c r="AD96" s="152"/>
      <c r="AE96" s="152"/>
      <c r="AF96" s="152"/>
      <c r="AG96" s="163"/>
      <c r="AH96" s="152"/>
      <c r="AI96" s="152"/>
      <c r="AJ96" s="152"/>
      <c r="AK96" s="152"/>
      <c r="AL96" s="152"/>
      <c r="AM96" s="152"/>
      <c r="AN96" s="152"/>
      <c r="AO96" s="163"/>
      <c r="AP96" s="152"/>
      <c r="AQ96" s="152"/>
      <c r="AR96" s="152"/>
      <c r="AS96" s="152"/>
      <c r="AT96" s="152"/>
      <c r="AU96" s="152"/>
      <c r="AV96" s="152"/>
      <c r="AW96" s="163"/>
      <c r="AX96" s="152"/>
      <c r="AY96" s="152"/>
      <c r="AZ96" s="152"/>
      <c r="BA96" s="152"/>
      <c r="BB96" s="152"/>
      <c r="BC96" s="152"/>
      <c r="BD96" s="152"/>
      <c r="BE96" s="163"/>
    </row>
    <row r="97" spans="1:57" s="4" customFormat="1" ht="34.5" customHeight="1" thickBot="1">
      <c r="A97" s="219" t="s">
        <v>44</v>
      </c>
      <c r="B97" s="285" t="s">
        <v>27</v>
      </c>
      <c r="C97" s="219">
        <f t="shared" si="56"/>
        <v>0</v>
      </c>
      <c r="D97" s="305">
        <f t="shared" si="50"/>
        <v>0</v>
      </c>
      <c r="E97" s="305">
        <f t="shared" si="51"/>
        <v>0</v>
      </c>
      <c r="F97" s="305">
        <f t="shared" si="52"/>
        <v>0</v>
      </c>
      <c r="G97" s="305">
        <f t="shared" si="54"/>
        <v>0</v>
      </c>
      <c r="H97" s="221">
        <f>N97+V97+AD97+AL97+AT97+BB97</f>
        <v>0</v>
      </c>
      <c r="I97" s="221">
        <f>O97+W97+AE97+AM97+AU97+BC97</f>
        <v>0</v>
      </c>
      <c r="J97" s="355"/>
      <c r="K97" s="356"/>
      <c r="L97" s="356"/>
      <c r="M97" s="356"/>
      <c r="N97" s="356"/>
      <c r="O97" s="356"/>
      <c r="P97" s="356"/>
      <c r="Q97" s="221"/>
      <c r="R97" s="355"/>
      <c r="S97" s="356"/>
      <c r="T97" s="356"/>
      <c r="U97" s="356"/>
      <c r="V97" s="356"/>
      <c r="W97" s="356"/>
      <c r="X97" s="356"/>
      <c r="Y97" s="221"/>
      <c r="Z97" s="355"/>
      <c r="AA97" s="356"/>
      <c r="AB97" s="356"/>
      <c r="AC97" s="356"/>
      <c r="AD97" s="356"/>
      <c r="AE97" s="356"/>
      <c r="AF97" s="356"/>
      <c r="AG97" s="221"/>
      <c r="AH97" s="355"/>
      <c r="AI97" s="356"/>
      <c r="AJ97" s="356"/>
      <c r="AK97" s="356"/>
      <c r="AL97" s="356"/>
      <c r="AM97" s="356"/>
      <c r="AN97" s="356"/>
      <c r="AO97" s="221"/>
      <c r="AP97" s="355"/>
      <c r="AQ97" s="356"/>
      <c r="AR97" s="356"/>
      <c r="AS97" s="356"/>
      <c r="AT97" s="356"/>
      <c r="AU97" s="356"/>
      <c r="AV97" s="356"/>
      <c r="AW97" s="221"/>
      <c r="AX97" s="355"/>
      <c r="AY97" s="356"/>
      <c r="AZ97" s="356"/>
      <c r="BA97" s="356"/>
      <c r="BB97" s="356"/>
      <c r="BC97" s="356"/>
      <c r="BD97" s="356"/>
      <c r="BE97" s="221">
        <v>10</v>
      </c>
    </row>
    <row r="98" spans="1:72" s="4" customFormat="1" ht="21" thickBot="1">
      <c r="A98" s="151"/>
      <c r="B98" s="125"/>
      <c r="C98" s="126"/>
      <c r="D98" s="126"/>
      <c r="E98" s="126"/>
      <c r="F98" s="126"/>
      <c r="G98" s="126"/>
      <c r="H98" s="126"/>
      <c r="I98" s="126"/>
      <c r="J98" s="127"/>
      <c r="K98" s="127"/>
      <c r="L98" s="127"/>
      <c r="M98" s="127"/>
      <c r="N98" s="127"/>
      <c r="O98" s="127"/>
      <c r="P98" s="127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</row>
    <row r="99" spans="1:72" s="27" customFormat="1" ht="30.75" customHeight="1" thickBot="1">
      <c r="A99" s="420" t="s">
        <v>39</v>
      </c>
      <c r="B99" s="421"/>
      <c r="C99" s="419"/>
      <c r="D99" s="419"/>
      <c r="E99" s="419"/>
      <c r="F99" s="419"/>
      <c r="G99" s="419"/>
      <c r="H99" s="419"/>
      <c r="I99" s="207"/>
      <c r="J99" s="407"/>
      <c r="K99" s="408"/>
      <c r="L99" s="408"/>
      <c r="M99" s="408"/>
      <c r="N99" s="408"/>
      <c r="O99" s="408"/>
      <c r="P99" s="408"/>
      <c r="Q99" s="408"/>
      <c r="R99" s="407"/>
      <c r="S99" s="408"/>
      <c r="T99" s="408"/>
      <c r="U99" s="408"/>
      <c r="V99" s="408"/>
      <c r="W99" s="408"/>
      <c r="X99" s="408"/>
      <c r="Y99" s="408"/>
      <c r="Z99" s="407"/>
      <c r="AA99" s="408"/>
      <c r="AB99" s="408"/>
      <c r="AC99" s="408"/>
      <c r="AD99" s="408"/>
      <c r="AE99" s="408"/>
      <c r="AF99" s="408"/>
      <c r="AG99" s="408"/>
      <c r="AH99" s="407"/>
      <c r="AI99" s="408"/>
      <c r="AJ99" s="408"/>
      <c r="AK99" s="408"/>
      <c r="AL99" s="408"/>
      <c r="AM99" s="408"/>
      <c r="AN99" s="408"/>
      <c r="AO99" s="408"/>
      <c r="AP99" s="407"/>
      <c r="AQ99" s="408"/>
      <c r="AR99" s="408"/>
      <c r="AS99" s="408"/>
      <c r="AT99" s="408"/>
      <c r="AU99" s="408"/>
      <c r="AV99" s="408"/>
      <c r="AW99" s="408"/>
      <c r="AX99" s="407"/>
      <c r="AY99" s="408"/>
      <c r="AZ99" s="408"/>
      <c r="BA99" s="408"/>
      <c r="BB99" s="408"/>
      <c r="BC99" s="408"/>
      <c r="BD99" s="408"/>
      <c r="BE99" s="408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</row>
    <row r="100" spans="1:73" s="25" customFormat="1" ht="54.75" customHeight="1" thickBot="1">
      <c r="A100" s="368" t="s">
        <v>82</v>
      </c>
      <c r="B100" s="369"/>
      <c r="C100" s="322">
        <f>C11+C21+C39+C68+C87+C97</f>
        <v>2445</v>
      </c>
      <c r="D100" s="323">
        <f>D11+D21+D39+D87+D97+D68</f>
        <v>405</v>
      </c>
      <c r="E100" s="324">
        <f>E11+E21+E39+E87+E97+E68</f>
        <v>195</v>
      </c>
      <c r="F100" s="324">
        <f>F11+F21+F39+F87+F97+F68</f>
        <v>75</v>
      </c>
      <c r="G100" s="324">
        <f>G11+G21+G39+G87+G97+G67</f>
        <v>150</v>
      </c>
      <c r="H100" s="324">
        <f>H11+H21+H39+H68+H87+H97</f>
        <v>1140</v>
      </c>
      <c r="I100" s="325">
        <f>SUM(I11,I21,I39,I68,I87,I97)</f>
        <v>480</v>
      </c>
      <c r="J100" s="353">
        <f aca="true" t="shared" si="57" ref="J100:BE100">J11+J21+J39+J87+J97+J68</f>
        <v>210</v>
      </c>
      <c r="K100" s="353">
        <f t="shared" si="57"/>
        <v>45</v>
      </c>
      <c r="L100" s="353">
        <f t="shared" si="57"/>
        <v>0</v>
      </c>
      <c r="M100" s="353">
        <f t="shared" si="57"/>
        <v>0</v>
      </c>
      <c r="N100" s="353">
        <f t="shared" si="57"/>
        <v>210</v>
      </c>
      <c r="O100" s="353">
        <f t="shared" si="57"/>
        <v>0</v>
      </c>
      <c r="P100" s="353">
        <f t="shared" si="57"/>
        <v>0</v>
      </c>
      <c r="Q100" s="353">
        <f t="shared" si="57"/>
        <v>30</v>
      </c>
      <c r="R100" s="353">
        <f t="shared" si="57"/>
        <v>60</v>
      </c>
      <c r="S100" s="353">
        <f t="shared" si="57"/>
        <v>75</v>
      </c>
      <c r="T100" s="353">
        <f t="shared" si="57"/>
        <v>0</v>
      </c>
      <c r="U100" s="353">
        <f t="shared" si="57"/>
        <v>30</v>
      </c>
      <c r="V100" s="353">
        <f t="shared" si="57"/>
        <v>225</v>
      </c>
      <c r="W100" s="353">
        <f t="shared" si="57"/>
        <v>160</v>
      </c>
      <c r="X100" s="353">
        <f t="shared" si="57"/>
        <v>0</v>
      </c>
      <c r="Y100" s="353">
        <f t="shared" si="57"/>
        <v>30</v>
      </c>
      <c r="Z100" s="353">
        <f t="shared" si="57"/>
        <v>90</v>
      </c>
      <c r="AA100" s="353">
        <f t="shared" si="57"/>
        <v>60</v>
      </c>
      <c r="AB100" s="353">
        <f t="shared" si="57"/>
        <v>0</v>
      </c>
      <c r="AC100" s="353">
        <f t="shared" si="57"/>
        <v>30</v>
      </c>
      <c r="AD100" s="353">
        <f t="shared" si="57"/>
        <v>180</v>
      </c>
      <c r="AE100" s="353">
        <f t="shared" si="57"/>
        <v>0</v>
      </c>
      <c r="AF100" s="353">
        <f t="shared" si="57"/>
        <v>1</v>
      </c>
      <c r="AG100" s="353">
        <f t="shared" si="57"/>
        <v>30</v>
      </c>
      <c r="AH100" s="353">
        <f t="shared" si="57"/>
        <v>15</v>
      </c>
      <c r="AI100" s="353">
        <f t="shared" si="57"/>
        <v>15</v>
      </c>
      <c r="AJ100" s="353">
        <f t="shared" si="57"/>
        <v>15</v>
      </c>
      <c r="AK100" s="353">
        <f t="shared" si="57"/>
        <v>30</v>
      </c>
      <c r="AL100" s="353">
        <f t="shared" si="57"/>
        <v>180</v>
      </c>
      <c r="AM100" s="353">
        <f t="shared" si="57"/>
        <v>160</v>
      </c>
      <c r="AN100" s="353">
        <f t="shared" si="57"/>
        <v>0</v>
      </c>
      <c r="AO100" s="353">
        <f t="shared" si="57"/>
        <v>30</v>
      </c>
      <c r="AP100" s="353">
        <f t="shared" si="57"/>
        <v>0</v>
      </c>
      <c r="AQ100" s="353">
        <f t="shared" si="57"/>
        <v>0</v>
      </c>
      <c r="AR100" s="353">
        <f t="shared" si="57"/>
        <v>30</v>
      </c>
      <c r="AS100" s="353">
        <f t="shared" si="57"/>
        <v>60</v>
      </c>
      <c r="AT100" s="353">
        <f t="shared" si="57"/>
        <v>195</v>
      </c>
      <c r="AU100" s="353">
        <f t="shared" si="57"/>
        <v>160</v>
      </c>
      <c r="AV100" s="353">
        <f t="shared" si="57"/>
        <v>1</v>
      </c>
      <c r="AW100" s="353">
        <f t="shared" si="57"/>
        <v>30</v>
      </c>
      <c r="AX100" s="353">
        <f t="shared" si="57"/>
        <v>30</v>
      </c>
      <c r="AY100" s="353">
        <f t="shared" si="57"/>
        <v>0</v>
      </c>
      <c r="AZ100" s="353">
        <f t="shared" si="57"/>
        <v>30</v>
      </c>
      <c r="BA100" s="353">
        <f t="shared" si="57"/>
        <v>0</v>
      </c>
      <c r="BB100" s="353">
        <f t="shared" si="57"/>
        <v>150</v>
      </c>
      <c r="BC100" s="353">
        <f t="shared" si="57"/>
        <v>0</v>
      </c>
      <c r="BD100" s="353">
        <f>BD11+BD21+BD39+BD87+BD97+BD68</f>
        <v>1</v>
      </c>
      <c r="BE100" s="353">
        <f t="shared" si="57"/>
        <v>30</v>
      </c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</row>
    <row r="101" spans="1:73" s="25" customFormat="1" ht="34.5" customHeight="1">
      <c r="A101" s="370" t="s">
        <v>28</v>
      </c>
      <c r="B101" s="371"/>
      <c r="C101" s="372">
        <f>SUM(J101:BE101)</f>
        <v>2445</v>
      </c>
      <c r="D101" s="373"/>
      <c r="E101" s="373"/>
      <c r="F101" s="373"/>
      <c r="G101" s="373"/>
      <c r="H101" s="373"/>
      <c r="I101" s="374"/>
      <c r="J101" s="365">
        <f>SUM(J100:O100)</f>
        <v>465</v>
      </c>
      <c r="K101" s="366"/>
      <c r="L101" s="366"/>
      <c r="M101" s="366"/>
      <c r="N101" s="366"/>
      <c r="O101" s="366"/>
      <c r="P101" s="366"/>
      <c r="Q101" s="367"/>
      <c r="R101" s="365">
        <f>SUM(R100:W100)</f>
        <v>550</v>
      </c>
      <c r="S101" s="366"/>
      <c r="T101" s="366"/>
      <c r="U101" s="366"/>
      <c r="V101" s="366"/>
      <c r="W101" s="366"/>
      <c r="X101" s="366"/>
      <c r="Y101" s="367"/>
      <c r="Z101" s="365">
        <f>SUM(Z100:AE100)</f>
        <v>360</v>
      </c>
      <c r="AA101" s="366"/>
      <c r="AB101" s="366"/>
      <c r="AC101" s="366"/>
      <c r="AD101" s="366"/>
      <c r="AE101" s="366"/>
      <c r="AF101" s="366"/>
      <c r="AG101" s="367"/>
      <c r="AH101" s="365">
        <f>SUM(AH100:AM100)</f>
        <v>415</v>
      </c>
      <c r="AI101" s="366"/>
      <c r="AJ101" s="366"/>
      <c r="AK101" s="366"/>
      <c r="AL101" s="366"/>
      <c r="AM101" s="366"/>
      <c r="AN101" s="366"/>
      <c r="AO101" s="367"/>
      <c r="AP101" s="365">
        <f>SUM(AP100:AU100)</f>
        <v>445</v>
      </c>
      <c r="AQ101" s="366"/>
      <c r="AR101" s="366"/>
      <c r="AS101" s="366"/>
      <c r="AT101" s="366"/>
      <c r="AU101" s="366"/>
      <c r="AV101" s="366"/>
      <c r="AW101" s="367"/>
      <c r="AX101" s="365">
        <f>SUM(AX100:BC100)</f>
        <v>210</v>
      </c>
      <c r="AY101" s="366"/>
      <c r="AZ101" s="366"/>
      <c r="BA101" s="366"/>
      <c r="BB101" s="366"/>
      <c r="BC101" s="366"/>
      <c r="BD101" s="366"/>
      <c r="BE101" s="367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</row>
    <row r="102" spans="1:73" s="25" customFormat="1" ht="34.5" customHeight="1" thickBot="1">
      <c r="A102" s="375" t="s">
        <v>29</v>
      </c>
      <c r="B102" s="376"/>
      <c r="C102" s="362">
        <f>SUM(D100:H100)</f>
        <v>1965</v>
      </c>
      <c r="D102" s="377"/>
      <c r="E102" s="377"/>
      <c r="F102" s="377"/>
      <c r="G102" s="377"/>
      <c r="H102" s="377"/>
      <c r="I102" s="378"/>
      <c r="J102" s="379">
        <f>SUM(J100:N100)</f>
        <v>465</v>
      </c>
      <c r="K102" s="380"/>
      <c r="L102" s="380"/>
      <c r="M102" s="380"/>
      <c r="N102" s="380"/>
      <c r="O102" s="380"/>
      <c r="P102" s="380"/>
      <c r="Q102" s="381"/>
      <c r="R102" s="362">
        <f>SUM(R100:V100)</f>
        <v>390</v>
      </c>
      <c r="S102" s="363"/>
      <c r="T102" s="363"/>
      <c r="U102" s="363"/>
      <c r="V102" s="363"/>
      <c r="W102" s="363"/>
      <c r="X102" s="363"/>
      <c r="Y102" s="364"/>
      <c r="Z102" s="362">
        <f>SUM(Z100:AD100)</f>
        <v>360</v>
      </c>
      <c r="AA102" s="363"/>
      <c r="AB102" s="363"/>
      <c r="AC102" s="363"/>
      <c r="AD102" s="363"/>
      <c r="AE102" s="363"/>
      <c r="AF102" s="363"/>
      <c r="AG102" s="364"/>
      <c r="AH102" s="362">
        <f>SUM(AH100:AL100)</f>
        <v>255</v>
      </c>
      <c r="AI102" s="363"/>
      <c r="AJ102" s="363"/>
      <c r="AK102" s="363"/>
      <c r="AL102" s="363"/>
      <c r="AM102" s="363"/>
      <c r="AN102" s="363"/>
      <c r="AO102" s="364"/>
      <c r="AP102" s="362">
        <f>SUM(AP100:AT100)</f>
        <v>285</v>
      </c>
      <c r="AQ102" s="363"/>
      <c r="AR102" s="363"/>
      <c r="AS102" s="363"/>
      <c r="AT102" s="363"/>
      <c r="AU102" s="363"/>
      <c r="AV102" s="363"/>
      <c r="AW102" s="364"/>
      <c r="AX102" s="362">
        <f>SUM(AX100:BB100)</f>
        <v>210</v>
      </c>
      <c r="AY102" s="363"/>
      <c r="AZ102" s="363"/>
      <c r="BA102" s="363"/>
      <c r="BB102" s="363"/>
      <c r="BC102" s="363"/>
      <c r="BD102" s="363"/>
      <c r="BE102" s="364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</row>
    <row r="103" spans="1:73" s="25" customFormat="1" ht="54.75" customHeight="1" thickBot="1">
      <c r="A103" s="368" t="s">
        <v>83</v>
      </c>
      <c r="B103" s="369"/>
      <c r="C103" s="322">
        <f aca="true" t="shared" si="58" ref="C103:AH103">SUM(C11,C21,C39,C80,C87,C97)</f>
        <v>2445</v>
      </c>
      <c r="D103" s="323">
        <f t="shared" si="58"/>
        <v>405</v>
      </c>
      <c r="E103" s="323">
        <f t="shared" si="58"/>
        <v>195</v>
      </c>
      <c r="F103" s="323">
        <f t="shared" si="58"/>
        <v>75</v>
      </c>
      <c r="G103" s="323">
        <f t="shared" si="58"/>
        <v>150</v>
      </c>
      <c r="H103" s="323">
        <f t="shared" si="58"/>
        <v>1140</v>
      </c>
      <c r="I103" s="323">
        <f t="shared" si="58"/>
        <v>480</v>
      </c>
      <c r="J103" s="323">
        <f t="shared" si="58"/>
        <v>210</v>
      </c>
      <c r="K103" s="323">
        <f t="shared" si="58"/>
        <v>45</v>
      </c>
      <c r="L103" s="323">
        <f t="shared" si="58"/>
        <v>0</v>
      </c>
      <c r="M103" s="323">
        <f t="shared" si="58"/>
        <v>0</v>
      </c>
      <c r="N103" s="323">
        <f t="shared" si="58"/>
        <v>210</v>
      </c>
      <c r="O103" s="323">
        <f t="shared" si="58"/>
        <v>0</v>
      </c>
      <c r="P103" s="323">
        <f t="shared" si="58"/>
        <v>0</v>
      </c>
      <c r="Q103" s="323">
        <f t="shared" si="58"/>
        <v>30</v>
      </c>
      <c r="R103" s="323">
        <f t="shared" si="58"/>
        <v>60</v>
      </c>
      <c r="S103" s="323">
        <f t="shared" si="58"/>
        <v>75</v>
      </c>
      <c r="T103" s="323">
        <f t="shared" si="58"/>
        <v>0</v>
      </c>
      <c r="U103" s="323">
        <f t="shared" si="58"/>
        <v>30</v>
      </c>
      <c r="V103" s="323">
        <f t="shared" si="58"/>
        <v>225</v>
      </c>
      <c r="W103" s="323">
        <f t="shared" si="58"/>
        <v>160</v>
      </c>
      <c r="X103" s="323">
        <f t="shared" si="58"/>
        <v>0</v>
      </c>
      <c r="Y103" s="323">
        <f t="shared" si="58"/>
        <v>30</v>
      </c>
      <c r="Z103" s="323">
        <f t="shared" si="58"/>
        <v>90</v>
      </c>
      <c r="AA103" s="323">
        <f t="shared" si="58"/>
        <v>60</v>
      </c>
      <c r="AB103" s="323">
        <f t="shared" si="58"/>
        <v>0</v>
      </c>
      <c r="AC103" s="323">
        <f t="shared" si="58"/>
        <v>30</v>
      </c>
      <c r="AD103" s="323">
        <f t="shared" si="58"/>
        <v>180</v>
      </c>
      <c r="AE103" s="323">
        <f t="shared" si="58"/>
        <v>0</v>
      </c>
      <c r="AF103" s="323">
        <f t="shared" si="58"/>
        <v>1</v>
      </c>
      <c r="AG103" s="323">
        <f t="shared" si="58"/>
        <v>30</v>
      </c>
      <c r="AH103" s="323">
        <f t="shared" si="58"/>
        <v>15</v>
      </c>
      <c r="AI103" s="323">
        <f aca="true" t="shared" si="59" ref="AI103:BE103">SUM(AI11,AI21,AI39,AI80,AI87,AI97)</f>
        <v>15</v>
      </c>
      <c r="AJ103" s="323">
        <f t="shared" si="59"/>
        <v>15</v>
      </c>
      <c r="AK103" s="323">
        <f t="shared" si="59"/>
        <v>30</v>
      </c>
      <c r="AL103" s="323">
        <f t="shared" si="59"/>
        <v>180</v>
      </c>
      <c r="AM103" s="323">
        <f t="shared" si="59"/>
        <v>160</v>
      </c>
      <c r="AN103" s="323">
        <f t="shared" si="59"/>
        <v>0</v>
      </c>
      <c r="AO103" s="323">
        <f t="shared" si="59"/>
        <v>30</v>
      </c>
      <c r="AP103" s="323">
        <f t="shared" si="59"/>
        <v>0</v>
      </c>
      <c r="AQ103" s="323">
        <f t="shared" si="59"/>
        <v>0</v>
      </c>
      <c r="AR103" s="323">
        <f t="shared" si="59"/>
        <v>30</v>
      </c>
      <c r="AS103" s="323">
        <f t="shared" si="59"/>
        <v>60</v>
      </c>
      <c r="AT103" s="323">
        <f t="shared" si="59"/>
        <v>195</v>
      </c>
      <c r="AU103" s="323">
        <f t="shared" si="59"/>
        <v>160</v>
      </c>
      <c r="AV103" s="323">
        <f t="shared" si="59"/>
        <v>1</v>
      </c>
      <c r="AW103" s="323">
        <f t="shared" si="59"/>
        <v>30</v>
      </c>
      <c r="AX103" s="323">
        <f t="shared" si="59"/>
        <v>30</v>
      </c>
      <c r="AY103" s="323">
        <f t="shared" si="59"/>
        <v>0</v>
      </c>
      <c r="AZ103" s="323">
        <f t="shared" si="59"/>
        <v>30</v>
      </c>
      <c r="BA103" s="323">
        <f t="shared" si="59"/>
        <v>0</v>
      </c>
      <c r="BB103" s="323">
        <f t="shared" si="59"/>
        <v>150</v>
      </c>
      <c r="BC103" s="323">
        <f t="shared" si="59"/>
        <v>0</v>
      </c>
      <c r="BD103" s="323">
        <f>SUM(BD11,BD21,BD39,BD80,BD87,BD97)</f>
        <v>1</v>
      </c>
      <c r="BE103" s="323">
        <f t="shared" si="59"/>
        <v>30</v>
      </c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</row>
    <row r="104" spans="1:73" s="25" customFormat="1" ht="34.5" customHeight="1">
      <c r="A104" s="370" t="s">
        <v>28</v>
      </c>
      <c r="B104" s="371"/>
      <c r="C104" s="372">
        <f>SUM(J104:BE104)</f>
        <v>2445</v>
      </c>
      <c r="D104" s="373"/>
      <c r="E104" s="373"/>
      <c r="F104" s="373"/>
      <c r="G104" s="373"/>
      <c r="H104" s="373"/>
      <c r="I104" s="374"/>
      <c r="J104" s="365">
        <f>SUM(J103:O103)</f>
        <v>465</v>
      </c>
      <c r="K104" s="366"/>
      <c r="L104" s="366"/>
      <c r="M104" s="366"/>
      <c r="N104" s="366"/>
      <c r="O104" s="366"/>
      <c r="P104" s="366"/>
      <c r="Q104" s="367"/>
      <c r="R104" s="365">
        <f>SUM(R103:W103)</f>
        <v>550</v>
      </c>
      <c r="S104" s="366"/>
      <c r="T104" s="366"/>
      <c r="U104" s="366"/>
      <c r="V104" s="366"/>
      <c r="W104" s="366"/>
      <c r="X104" s="366"/>
      <c r="Y104" s="367"/>
      <c r="Z104" s="365">
        <f>SUM(Z103:AE103)</f>
        <v>360</v>
      </c>
      <c r="AA104" s="366"/>
      <c r="AB104" s="366"/>
      <c r="AC104" s="366"/>
      <c r="AD104" s="366"/>
      <c r="AE104" s="366"/>
      <c r="AF104" s="366"/>
      <c r="AG104" s="367"/>
      <c r="AH104" s="365">
        <f>SUM(AH103:AM103)</f>
        <v>415</v>
      </c>
      <c r="AI104" s="366"/>
      <c r="AJ104" s="366"/>
      <c r="AK104" s="366"/>
      <c r="AL104" s="366"/>
      <c r="AM104" s="366"/>
      <c r="AN104" s="366"/>
      <c r="AO104" s="367"/>
      <c r="AP104" s="365">
        <f>SUM(AP103:AU103)</f>
        <v>445</v>
      </c>
      <c r="AQ104" s="366"/>
      <c r="AR104" s="366"/>
      <c r="AS104" s="366"/>
      <c r="AT104" s="366"/>
      <c r="AU104" s="366"/>
      <c r="AV104" s="366"/>
      <c r="AW104" s="367"/>
      <c r="AX104" s="365">
        <f>SUM(AX103:BC103)</f>
        <v>210</v>
      </c>
      <c r="AY104" s="366"/>
      <c r="AZ104" s="366"/>
      <c r="BA104" s="366"/>
      <c r="BB104" s="366"/>
      <c r="BC104" s="366"/>
      <c r="BD104" s="366"/>
      <c r="BE104" s="367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</row>
    <row r="105" spans="1:73" s="25" customFormat="1" ht="34.5" customHeight="1" thickBot="1">
      <c r="A105" s="375" t="s">
        <v>29</v>
      </c>
      <c r="B105" s="376"/>
      <c r="C105" s="362">
        <f>SUM(D103:H103)</f>
        <v>1965</v>
      </c>
      <c r="D105" s="377"/>
      <c r="E105" s="377"/>
      <c r="F105" s="377"/>
      <c r="G105" s="377"/>
      <c r="H105" s="377"/>
      <c r="I105" s="378"/>
      <c r="J105" s="379">
        <f>SUM(J103:N103)</f>
        <v>465</v>
      </c>
      <c r="K105" s="380"/>
      <c r="L105" s="380"/>
      <c r="M105" s="380"/>
      <c r="N105" s="380"/>
      <c r="O105" s="380"/>
      <c r="P105" s="380"/>
      <c r="Q105" s="381"/>
      <c r="R105" s="362">
        <f>SUM(R103:V103)</f>
        <v>390</v>
      </c>
      <c r="S105" s="363"/>
      <c r="T105" s="363"/>
      <c r="U105" s="363"/>
      <c r="V105" s="363"/>
      <c r="W105" s="363"/>
      <c r="X105" s="363"/>
      <c r="Y105" s="364"/>
      <c r="Z105" s="362">
        <f>SUM(Z103:AD103)</f>
        <v>360</v>
      </c>
      <c r="AA105" s="363"/>
      <c r="AB105" s="363"/>
      <c r="AC105" s="363"/>
      <c r="AD105" s="363"/>
      <c r="AE105" s="363"/>
      <c r="AF105" s="363"/>
      <c r="AG105" s="364"/>
      <c r="AH105" s="362">
        <f>SUM(AH103:AL103)</f>
        <v>255</v>
      </c>
      <c r="AI105" s="363"/>
      <c r="AJ105" s="363"/>
      <c r="AK105" s="363"/>
      <c r="AL105" s="363"/>
      <c r="AM105" s="363"/>
      <c r="AN105" s="363"/>
      <c r="AO105" s="364"/>
      <c r="AP105" s="362">
        <f>SUM(AP103:AT103)</f>
        <v>285</v>
      </c>
      <c r="AQ105" s="363"/>
      <c r="AR105" s="363"/>
      <c r="AS105" s="363"/>
      <c r="AT105" s="363"/>
      <c r="AU105" s="363"/>
      <c r="AV105" s="363"/>
      <c r="AW105" s="364"/>
      <c r="AX105" s="362">
        <f>SUM(AX103:BB103)</f>
        <v>210</v>
      </c>
      <c r="AY105" s="363"/>
      <c r="AZ105" s="363"/>
      <c r="BA105" s="363"/>
      <c r="BB105" s="363"/>
      <c r="BC105" s="363"/>
      <c r="BD105" s="363"/>
      <c r="BE105" s="364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</row>
    <row r="106" spans="1:73" s="25" customFormat="1" ht="34.5" customHeight="1">
      <c r="A106" s="206"/>
      <c r="B106" s="206"/>
      <c r="C106" s="326"/>
      <c r="D106" s="326"/>
      <c r="E106" s="326"/>
      <c r="F106" s="326"/>
      <c r="G106" s="326"/>
      <c r="H106" s="326"/>
      <c r="I106" s="261"/>
      <c r="J106" s="326"/>
      <c r="K106" s="261"/>
      <c r="L106" s="261"/>
      <c r="M106" s="261"/>
      <c r="N106" s="261"/>
      <c r="O106" s="261"/>
      <c r="P106" s="261"/>
      <c r="Q106" s="261"/>
      <c r="R106" s="326"/>
      <c r="S106" s="354"/>
      <c r="T106" s="354"/>
      <c r="U106" s="354"/>
      <c r="V106" s="354"/>
      <c r="W106" s="354"/>
      <c r="X106" s="354"/>
      <c r="Y106" s="354"/>
      <c r="Z106" s="326"/>
      <c r="AA106" s="354"/>
      <c r="AB106" s="354"/>
      <c r="AC106" s="354"/>
      <c r="AD106" s="354"/>
      <c r="AE106" s="354"/>
      <c r="AF106" s="354"/>
      <c r="AG106" s="354"/>
      <c r="AH106" s="326"/>
      <c r="AI106" s="354"/>
      <c r="AJ106" s="354"/>
      <c r="AK106" s="354"/>
      <c r="AL106" s="354"/>
      <c r="AM106" s="354"/>
      <c r="AN106" s="354"/>
      <c r="AO106" s="354"/>
      <c r="AP106" s="326"/>
      <c r="AQ106" s="354"/>
      <c r="AR106" s="354"/>
      <c r="AS106" s="354"/>
      <c r="AT106" s="354"/>
      <c r="AU106" s="354"/>
      <c r="AV106" s="354"/>
      <c r="AW106" s="354"/>
      <c r="AX106" s="326"/>
      <c r="AY106" s="354"/>
      <c r="AZ106" s="354"/>
      <c r="BA106" s="354"/>
      <c r="BB106" s="354"/>
      <c r="BC106" s="354"/>
      <c r="BD106" s="354"/>
      <c r="BE106" s="354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</row>
    <row r="107" spans="1:73" s="25" customFormat="1" ht="34.5" customHeight="1">
      <c r="A107" s="127"/>
      <c r="B107" s="206"/>
      <c r="C107" s="326"/>
      <c r="D107" s="326"/>
      <c r="E107" s="326"/>
      <c r="F107" s="326"/>
      <c r="G107" s="326"/>
      <c r="H107" s="326"/>
      <c r="I107" s="326"/>
      <c r="J107" s="326"/>
      <c r="K107" s="261"/>
      <c r="L107" s="261"/>
      <c r="M107" s="261"/>
      <c r="N107" s="261"/>
      <c r="O107" s="261"/>
      <c r="P107" s="261"/>
      <c r="Q107" s="261"/>
      <c r="R107" s="326"/>
      <c r="S107" s="261"/>
      <c r="T107" s="261"/>
      <c r="U107" s="261"/>
      <c r="V107" s="261"/>
      <c r="W107" s="261"/>
      <c r="X107" s="261"/>
      <c r="Y107" s="261"/>
      <c r="Z107" s="326"/>
      <c r="AA107" s="261"/>
      <c r="AB107" s="261"/>
      <c r="AC107" s="261"/>
      <c r="AD107" s="261"/>
      <c r="AE107" s="261"/>
      <c r="AF107" s="261"/>
      <c r="AG107" s="261"/>
      <c r="AH107" s="326"/>
      <c r="AI107" s="261"/>
      <c r="AJ107" s="261"/>
      <c r="AK107" s="261"/>
      <c r="AL107" s="261"/>
      <c r="AM107" s="261"/>
      <c r="AN107" s="261"/>
      <c r="AO107" s="261"/>
      <c r="AP107" s="326"/>
      <c r="AQ107" s="261"/>
      <c r="AR107" s="261"/>
      <c r="AS107" s="261"/>
      <c r="AT107" s="261"/>
      <c r="AU107" s="261"/>
      <c r="AV107" s="261"/>
      <c r="AW107" s="261"/>
      <c r="AX107" s="326"/>
      <c r="AY107" s="261"/>
      <c r="AZ107" s="261"/>
      <c r="BA107" s="261"/>
      <c r="BB107" s="261"/>
      <c r="BC107" s="261"/>
      <c r="BD107" s="261"/>
      <c r="BE107" s="261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</row>
    <row r="108" spans="1:85" s="4" customFormat="1" ht="30.75">
      <c r="A108" s="29"/>
      <c r="B108" s="203" t="s">
        <v>72</v>
      </c>
      <c r="C108" s="327"/>
      <c r="D108" s="328"/>
      <c r="E108" s="328"/>
      <c r="F108" s="328"/>
      <c r="G108" s="328"/>
      <c r="H108" s="328"/>
      <c r="I108" s="328"/>
      <c r="J108" s="326"/>
      <c r="K108" s="262"/>
      <c r="L108" s="328"/>
      <c r="M108" s="328"/>
      <c r="N108" s="328"/>
      <c r="O108" s="328"/>
      <c r="P108" s="328"/>
      <c r="Q108" s="328"/>
      <c r="R108" s="327"/>
      <c r="S108" s="329"/>
      <c r="T108" s="329"/>
      <c r="U108" s="328"/>
      <c r="V108" s="328"/>
      <c r="W108" s="328"/>
      <c r="X108" s="328"/>
      <c r="Y108" s="328"/>
      <c r="Z108" s="327"/>
      <c r="AA108" s="260"/>
      <c r="AB108" s="328"/>
      <c r="AC108" s="328"/>
      <c r="AD108" s="328"/>
      <c r="AE108" s="328"/>
      <c r="AF108" s="328"/>
      <c r="AG108" s="328"/>
      <c r="AH108" s="327"/>
      <c r="AI108" s="330"/>
      <c r="AJ108" s="328"/>
      <c r="AK108" s="328"/>
      <c r="AL108" s="328"/>
      <c r="AM108" s="328"/>
      <c r="AN108" s="328"/>
      <c r="AO108" s="328"/>
      <c r="AP108" s="327"/>
      <c r="AQ108" s="260"/>
      <c r="AR108" s="260"/>
      <c r="AS108" s="260"/>
      <c r="AT108" s="328"/>
      <c r="AU108" s="328"/>
      <c r="AV108" s="328"/>
      <c r="AW108" s="328"/>
      <c r="AX108" s="327"/>
      <c r="AY108" s="260"/>
      <c r="AZ108" s="260"/>
      <c r="BA108" s="260"/>
      <c r="BB108" s="328"/>
      <c r="BC108" s="328"/>
      <c r="BD108" s="328"/>
      <c r="BE108" s="328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</row>
    <row r="109" spans="1:16" s="15" customFormat="1" ht="27.75">
      <c r="A109" s="30"/>
      <c r="B109" s="204" t="s">
        <v>30</v>
      </c>
      <c r="C109" s="202"/>
      <c r="D109" s="205"/>
      <c r="E109" s="205"/>
      <c r="F109" s="205"/>
      <c r="G109" s="205"/>
      <c r="H109" s="205"/>
      <c r="I109" s="205"/>
      <c r="J109" s="32"/>
      <c r="K109" s="32"/>
      <c r="L109" s="32"/>
      <c r="M109" s="32"/>
      <c r="N109" s="32"/>
      <c r="O109" s="32"/>
      <c r="P109" s="115"/>
    </row>
    <row r="110" spans="1:47" s="15" customFormat="1" ht="30.75">
      <c r="A110" s="31"/>
      <c r="B110" s="204" t="s">
        <v>31</v>
      </c>
      <c r="G110" s="205"/>
      <c r="H110" s="205"/>
      <c r="I110" s="205"/>
      <c r="J110" s="32"/>
      <c r="K110" s="32"/>
      <c r="L110" s="32"/>
      <c r="M110" s="32"/>
      <c r="N110" s="32"/>
      <c r="O110" s="32"/>
      <c r="P110" s="115"/>
      <c r="AU110" s="161"/>
    </row>
    <row r="111" spans="1:48" s="15" customFormat="1" ht="30.75">
      <c r="A111" s="31"/>
      <c r="B111" s="202" t="s">
        <v>32</v>
      </c>
      <c r="G111" s="205"/>
      <c r="H111" s="205"/>
      <c r="I111" s="205"/>
      <c r="J111" s="32"/>
      <c r="K111" s="32"/>
      <c r="L111" s="32"/>
      <c r="M111" s="32"/>
      <c r="N111" s="32"/>
      <c r="O111" s="32"/>
      <c r="P111" s="115"/>
      <c r="AO111" s="16"/>
      <c r="AU111" s="161"/>
      <c r="AV111" s="16"/>
    </row>
    <row r="112" spans="1:49" s="15" customFormat="1" ht="30.75">
      <c r="A112" s="31"/>
      <c r="B112" s="202" t="s">
        <v>78</v>
      </c>
      <c r="G112" s="205"/>
      <c r="H112" s="205"/>
      <c r="I112" s="205"/>
      <c r="J112" s="32"/>
      <c r="K112" s="32"/>
      <c r="L112" s="32"/>
      <c r="M112" s="32"/>
      <c r="N112" s="32"/>
      <c r="O112" s="32"/>
      <c r="P112" s="115"/>
      <c r="AO112" s="33"/>
      <c r="AP112" s="202"/>
      <c r="AQ112" s="202"/>
      <c r="AR112" s="202"/>
      <c r="AS112" s="202"/>
      <c r="AT112" s="202"/>
      <c r="AU112" s="161"/>
      <c r="AV112" s="33"/>
      <c r="AW112" s="33"/>
    </row>
    <row r="113" spans="1:50" s="15" customFormat="1" ht="27.75">
      <c r="A113" s="31"/>
      <c r="B113" s="204" t="s">
        <v>35</v>
      </c>
      <c r="C113" s="205"/>
      <c r="D113" s="205"/>
      <c r="E113" s="205"/>
      <c r="F113" s="31"/>
      <c r="G113" s="31"/>
      <c r="H113" s="31"/>
      <c r="I113" s="31"/>
      <c r="J113" s="32"/>
      <c r="K113" s="32"/>
      <c r="L113" s="32"/>
      <c r="M113" s="32"/>
      <c r="N113" s="32"/>
      <c r="O113" s="32"/>
      <c r="P113" s="115"/>
      <c r="AN113" s="34"/>
      <c r="AO113" s="33"/>
      <c r="AP113" s="422"/>
      <c r="AQ113" s="422"/>
      <c r="AR113" s="422"/>
      <c r="AS113" s="422"/>
      <c r="AT113" s="422"/>
      <c r="AU113" s="187"/>
      <c r="AV113" s="33"/>
      <c r="AW113" s="33"/>
      <c r="AX113" s="34"/>
    </row>
    <row r="114" spans="1:50" s="15" customFormat="1" ht="27.75">
      <c r="A114" s="31"/>
      <c r="B114" s="202" t="s">
        <v>33</v>
      </c>
      <c r="C114" s="205"/>
      <c r="D114" s="205"/>
      <c r="E114" s="205"/>
      <c r="F114" s="31"/>
      <c r="G114" s="31"/>
      <c r="H114" s="31"/>
      <c r="I114" s="31"/>
      <c r="J114" s="32"/>
      <c r="K114" s="32"/>
      <c r="L114" s="32"/>
      <c r="M114" s="32"/>
      <c r="N114" s="32"/>
      <c r="O114" s="32"/>
      <c r="P114" s="115"/>
      <c r="AN114" s="34"/>
      <c r="AO114" s="33"/>
      <c r="AP114" s="423" t="s">
        <v>34</v>
      </c>
      <c r="AQ114" s="423"/>
      <c r="AR114" s="423"/>
      <c r="AS114" s="423"/>
      <c r="AT114" s="423"/>
      <c r="AU114" s="33"/>
      <c r="AV114" s="33"/>
      <c r="AW114" s="33"/>
      <c r="AX114" s="34"/>
    </row>
    <row r="115" spans="1:16" s="15" customFormat="1" ht="27.75">
      <c r="A115" s="30"/>
      <c r="B115" s="204" t="s">
        <v>88</v>
      </c>
      <c r="C115" s="205"/>
      <c r="D115" s="205"/>
      <c r="E115" s="205"/>
      <c r="F115" s="31"/>
      <c r="G115" s="31"/>
      <c r="H115" s="31"/>
      <c r="I115" s="31"/>
      <c r="J115" s="32"/>
      <c r="K115" s="32"/>
      <c r="L115" s="32"/>
      <c r="M115" s="32"/>
      <c r="N115" s="32"/>
      <c r="O115" s="32"/>
      <c r="P115" s="115"/>
    </row>
    <row r="116" spans="1:16" s="15" customFormat="1" ht="20.25">
      <c r="A116" s="30"/>
      <c r="B116" s="35"/>
      <c r="C116" s="31"/>
      <c r="D116" s="31"/>
      <c r="E116" s="31"/>
      <c r="F116" s="31"/>
      <c r="G116" s="31"/>
      <c r="H116" s="31"/>
      <c r="I116" s="31"/>
      <c r="J116" s="32"/>
      <c r="K116" s="32"/>
      <c r="L116" s="32"/>
      <c r="M116" s="32"/>
      <c r="N116" s="32"/>
      <c r="O116" s="32"/>
      <c r="P116" s="115"/>
    </row>
    <row r="117" spans="1:16" s="15" customFormat="1" ht="20.25">
      <c r="A117" s="30"/>
      <c r="B117" s="35"/>
      <c r="C117" s="31"/>
      <c r="D117" s="31"/>
      <c r="E117" s="31"/>
      <c r="F117" s="31"/>
      <c r="G117" s="31"/>
      <c r="H117" s="31"/>
      <c r="I117" s="31"/>
      <c r="J117" s="32"/>
      <c r="K117" s="32"/>
      <c r="L117" s="32"/>
      <c r="M117" s="32"/>
      <c r="N117" s="32"/>
      <c r="O117" s="32"/>
      <c r="P117" s="115"/>
    </row>
    <row r="118" spans="1:16" s="15" customFormat="1" ht="20.25">
      <c r="A118" s="30"/>
      <c r="B118" s="35"/>
      <c r="C118" s="31"/>
      <c r="D118" s="31"/>
      <c r="E118" s="31"/>
      <c r="F118" s="31"/>
      <c r="G118" s="31"/>
      <c r="H118" s="31"/>
      <c r="I118" s="31"/>
      <c r="J118" s="32"/>
      <c r="K118" s="32"/>
      <c r="L118" s="32"/>
      <c r="M118" s="32"/>
      <c r="N118" s="32"/>
      <c r="O118" s="32"/>
      <c r="P118" s="115"/>
    </row>
    <row r="119" spans="1:16" s="15" customFormat="1" ht="20.25">
      <c r="A119" s="36"/>
      <c r="B119" s="35"/>
      <c r="C119" s="31"/>
      <c r="D119" s="31"/>
      <c r="E119" s="31"/>
      <c r="F119" s="31"/>
      <c r="G119" s="31"/>
      <c r="H119" s="31"/>
      <c r="I119" s="31"/>
      <c r="J119" s="32"/>
      <c r="K119" s="32"/>
      <c r="L119" s="32"/>
      <c r="M119" s="32"/>
      <c r="N119" s="32"/>
      <c r="O119" s="32"/>
      <c r="P119" s="115"/>
    </row>
    <row r="120" spans="1:16" s="15" customFormat="1" ht="20.25">
      <c r="A120" s="35"/>
      <c r="B120" s="35"/>
      <c r="C120" s="31"/>
      <c r="D120" s="31"/>
      <c r="E120" s="31"/>
      <c r="F120" s="31"/>
      <c r="G120" s="31"/>
      <c r="H120" s="31"/>
      <c r="I120" s="31"/>
      <c r="J120" s="32"/>
      <c r="K120" s="32"/>
      <c r="L120" s="32"/>
      <c r="M120" s="32"/>
      <c r="N120" s="32"/>
      <c r="O120" s="32"/>
      <c r="P120" s="115"/>
    </row>
    <row r="121" spans="1:16" s="15" customFormat="1" ht="20.25">
      <c r="A121" s="30"/>
      <c r="B121" s="35"/>
      <c r="C121" s="31"/>
      <c r="D121" s="31"/>
      <c r="E121" s="31"/>
      <c r="F121" s="31"/>
      <c r="G121" s="31"/>
      <c r="H121" s="31"/>
      <c r="I121" s="31"/>
      <c r="J121" s="32"/>
      <c r="K121" s="32"/>
      <c r="L121" s="32"/>
      <c r="M121" s="32"/>
      <c r="N121" s="32"/>
      <c r="O121" s="32"/>
      <c r="P121" s="115"/>
    </row>
    <row r="122" spans="1:16" s="15" customFormat="1" ht="20.25">
      <c r="A122" s="30"/>
      <c r="B122" s="35"/>
      <c r="C122" s="31"/>
      <c r="D122" s="31"/>
      <c r="E122" s="31"/>
      <c r="F122" s="31"/>
      <c r="G122" s="31"/>
      <c r="H122" s="31"/>
      <c r="I122" s="31"/>
      <c r="J122" s="32"/>
      <c r="K122" s="32"/>
      <c r="L122" s="32"/>
      <c r="M122" s="32"/>
      <c r="N122" s="32"/>
      <c r="O122" s="32"/>
      <c r="P122" s="115"/>
    </row>
    <row r="123" spans="1:16" s="15" customFormat="1" ht="20.25">
      <c r="A123" s="30"/>
      <c r="B123" s="35"/>
      <c r="C123" s="31"/>
      <c r="D123" s="31"/>
      <c r="E123" s="31"/>
      <c r="F123" s="31"/>
      <c r="G123" s="31"/>
      <c r="H123" s="31"/>
      <c r="I123" s="31"/>
      <c r="J123" s="32"/>
      <c r="K123" s="32"/>
      <c r="L123" s="32"/>
      <c r="M123" s="32"/>
      <c r="N123" s="32"/>
      <c r="O123" s="32"/>
      <c r="P123" s="115"/>
    </row>
    <row r="124" spans="1:16" s="15" customFormat="1" ht="20.25">
      <c r="A124" s="30"/>
      <c r="B124" s="35"/>
      <c r="C124" s="31"/>
      <c r="D124" s="31"/>
      <c r="E124" s="31"/>
      <c r="F124" s="31"/>
      <c r="G124" s="31"/>
      <c r="H124" s="31"/>
      <c r="I124" s="31"/>
      <c r="J124" s="32"/>
      <c r="K124" s="32"/>
      <c r="L124" s="32"/>
      <c r="M124" s="32"/>
      <c r="N124" s="32"/>
      <c r="O124" s="32"/>
      <c r="P124" s="115"/>
    </row>
    <row r="125" spans="1:16" s="15" customFormat="1" ht="20.25">
      <c r="A125" s="30"/>
      <c r="B125" s="35"/>
      <c r="C125" s="31"/>
      <c r="D125" s="31"/>
      <c r="E125" s="31"/>
      <c r="F125" s="31"/>
      <c r="G125" s="31"/>
      <c r="H125" s="31"/>
      <c r="I125" s="31"/>
      <c r="J125" s="32"/>
      <c r="K125" s="32"/>
      <c r="L125" s="32"/>
      <c r="M125" s="32"/>
      <c r="N125" s="32"/>
      <c r="O125" s="32"/>
      <c r="P125" s="115"/>
    </row>
    <row r="126" spans="1:16" s="15" customFormat="1" ht="20.25">
      <c r="A126" s="30"/>
      <c r="B126" s="35"/>
      <c r="C126" s="31"/>
      <c r="D126" s="31"/>
      <c r="E126" s="31"/>
      <c r="F126" s="31"/>
      <c r="G126" s="31"/>
      <c r="H126" s="31"/>
      <c r="I126" s="31"/>
      <c r="J126" s="32"/>
      <c r="K126" s="32"/>
      <c r="L126" s="32"/>
      <c r="M126" s="32"/>
      <c r="N126" s="32"/>
      <c r="O126" s="32"/>
      <c r="P126" s="115"/>
    </row>
    <row r="127" spans="1:16" s="15" customFormat="1" ht="20.25">
      <c r="A127" s="30"/>
      <c r="B127" s="35"/>
      <c r="C127" s="31"/>
      <c r="D127" s="31"/>
      <c r="E127" s="31"/>
      <c r="F127" s="31"/>
      <c r="G127" s="31"/>
      <c r="H127" s="31"/>
      <c r="I127" s="31"/>
      <c r="J127" s="32"/>
      <c r="K127" s="32"/>
      <c r="L127" s="32"/>
      <c r="M127" s="32"/>
      <c r="N127" s="32"/>
      <c r="O127" s="32"/>
      <c r="P127" s="115"/>
    </row>
    <row r="128" spans="1:16" s="15" customFormat="1" ht="20.25">
      <c r="A128" s="30"/>
      <c r="B128" s="35"/>
      <c r="C128" s="31"/>
      <c r="D128" s="31"/>
      <c r="E128" s="31"/>
      <c r="F128" s="31"/>
      <c r="G128" s="31"/>
      <c r="H128" s="31"/>
      <c r="I128" s="31"/>
      <c r="J128" s="32"/>
      <c r="K128" s="32"/>
      <c r="L128" s="32"/>
      <c r="M128" s="32"/>
      <c r="N128" s="32"/>
      <c r="O128" s="32"/>
      <c r="P128" s="115"/>
    </row>
    <row r="129" spans="1:16" s="15" customFormat="1" ht="20.25">
      <c r="A129" s="30"/>
      <c r="B129" s="35"/>
      <c r="C129" s="31"/>
      <c r="D129" s="31"/>
      <c r="E129" s="31"/>
      <c r="F129" s="31"/>
      <c r="G129" s="31"/>
      <c r="H129" s="31"/>
      <c r="I129" s="31"/>
      <c r="J129" s="32"/>
      <c r="K129" s="32"/>
      <c r="L129" s="32"/>
      <c r="M129" s="32"/>
      <c r="N129" s="32"/>
      <c r="O129" s="32"/>
      <c r="P129" s="115"/>
    </row>
    <row r="130" spans="1:16" s="15" customFormat="1" ht="20.25">
      <c r="A130" s="30"/>
      <c r="B130" s="35"/>
      <c r="C130" s="31"/>
      <c r="D130" s="31"/>
      <c r="E130" s="31"/>
      <c r="F130" s="31"/>
      <c r="G130" s="31"/>
      <c r="H130" s="31"/>
      <c r="I130" s="31"/>
      <c r="J130" s="32"/>
      <c r="K130" s="32"/>
      <c r="L130" s="32"/>
      <c r="M130" s="32"/>
      <c r="N130" s="32"/>
      <c r="O130" s="32"/>
      <c r="P130" s="115"/>
    </row>
    <row r="131" spans="1:16" s="15" customFormat="1" ht="20.25">
      <c r="A131" s="30"/>
      <c r="B131" s="35"/>
      <c r="C131" s="31"/>
      <c r="D131" s="31"/>
      <c r="E131" s="31"/>
      <c r="F131" s="31"/>
      <c r="G131" s="31"/>
      <c r="H131" s="31"/>
      <c r="I131" s="31"/>
      <c r="J131" s="32"/>
      <c r="K131" s="32"/>
      <c r="L131" s="32"/>
      <c r="M131" s="32"/>
      <c r="N131" s="32"/>
      <c r="O131" s="32"/>
      <c r="P131" s="115"/>
    </row>
    <row r="132" spans="1:16" s="15" customFormat="1" ht="20.25">
      <c r="A132" s="30"/>
      <c r="B132" s="35"/>
      <c r="C132" s="31"/>
      <c r="D132" s="31"/>
      <c r="E132" s="31"/>
      <c r="F132" s="31"/>
      <c r="G132" s="31"/>
      <c r="H132" s="31"/>
      <c r="I132" s="31"/>
      <c r="J132" s="32"/>
      <c r="K132" s="32"/>
      <c r="L132" s="32"/>
      <c r="M132" s="32"/>
      <c r="N132" s="32"/>
      <c r="O132" s="32"/>
      <c r="P132" s="115"/>
    </row>
    <row r="133" spans="1:16" s="15" customFormat="1" ht="20.25">
      <c r="A133" s="30"/>
      <c r="B133" s="35"/>
      <c r="C133" s="31"/>
      <c r="D133" s="31"/>
      <c r="E133" s="31"/>
      <c r="F133" s="31"/>
      <c r="G133" s="31"/>
      <c r="H133" s="31"/>
      <c r="I133" s="31"/>
      <c r="J133" s="32"/>
      <c r="K133" s="32"/>
      <c r="L133" s="32"/>
      <c r="M133" s="32"/>
      <c r="N133" s="32"/>
      <c r="O133" s="32"/>
      <c r="P133" s="115"/>
    </row>
    <row r="134" spans="1:16" s="15" customFormat="1" ht="20.25">
      <c r="A134" s="30"/>
      <c r="B134" s="35"/>
      <c r="C134" s="31"/>
      <c r="D134" s="31"/>
      <c r="E134" s="31"/>
      <c r="F134" s="31"/>
      <c r="G134" s="31"/>
      <c r="H134" s="31"/>
      <c r="I134" s="31"/>
      <c r="J134" s="32"/>
      <c r="K134" s="32"/>
      <c r="L134" s="32"/>
      <c r="M134" s="32"/>
      <c r="N134" s="32"/>
      <c r="O134" s="32"/>
      <c r="P134" s="115"/>
    </row>
    <row r="135" spans="1:16" s="15" customFormat="1" ht="20.25">
      <c r="A135" s="30"/>
      <c r="B135" s="35"/>
      <c r="C135" s="31"/>
      <c r="D135" s="31"/>
      <c r="E135" s="31"/>
      <c r="F135" s="31"/>
      <c r="G135" s="31"/>
      <c r="H135" s="31"/>
      <c r="I135" s="31"/>
      <c r="J135" s="32"/>
      <c r="K135" s="32"/>
      <c r="L135" s="32"/>
      <c r="M135" s="32"/>
      <c r="N135" s="32"/>
      <c r="O135" s="32"/>
      <c r="P135" s="115"/>
    </row>
    <row r="136" spans="1:16" s="15" customFormat="1" ht="20.25">
      <c r="A136" s="30"/>
      <c r="B136" s="35"/>
      <c r="C136" s="31"/>
      <c r="D136" s="31"/>
      <c r="E136" s="31"/>
      <c r="F136" s="31"/>
      <c r="G136" s="31"/>
      <c r="H136" s="31"/>
      <c r="I136" s="31"/>
      <c r="J136" s="32"/>
      <c r="K136" s="32"/>
      <c r="L136" s="32"/>
      <c r="M136" s="32"/>
      <c r="N136" s="32"/>
      <c r="O136" s="32"/>
      <c r="P136" s="115"/>
    </row>
    <row r="137" spans="1:16" s="15" customFormat="1" ht="20.25">
      <c r="A137" s="30"/>
      <c r="B137" s="35"/>
      <c r="C137" s="31"/>
      <c r="D137" s="31"/>
      <c r="E137" s="31"/>
      <c r="F137" s="31"/>
      <c r="G137" s="31"/>
      <c r="H137" s="31"/>
      <c r="I137" s="31"/>
      <c r="J137" s="32"/>
      <c r="K137" s="32"/>
      <c r="L137" s="32"/>
      <c r="M137" s="32"/>
      <c r="N137" s="32"/>
      <c r="O137" s="32"/>
      <c r="P137" s="115"/>
    </row>
    <row r="138" spans="1:16" s="15" customFormat="1" ht="20.25">
      <c r="A138" s="30"/>
      <c r="B138" s="35"/>
      <c r="C138" s="31"/>
      <c r="D138" s="31"/>
      <c r="E138" s="31"/>
      <c r="F138" s="31"/>
      <c r="G138" s="31"/>
      <c r="H138" s="31"/>
      <c r="I138" s="31"/>
      <c r="J138" s="32"/>
      <c r="K138" s="32"/>
      <c r="L138" s="32"/>
      <c r="M138" s="32"/>
      <c r="N138" s="32"/>
      <c r="O138" s="32"/>
      <c r="P138" s="115"/>
    </row>
    <row r="139" spans="1:16" s="15" customFormat="1" ht="20.25">
      <c r="A139" s="30"/>
      <c r="B139" s="35"/>
      <c r="C139" s="31"/>
      <c r="D139" s="31"/>
      <c r="E139" s="31"/>
      <c r="F139" s="31"/>
      <c r="G139" s="31"/>
      <c r="H139" s="31"/>
      <c r="I139" s="31"/>
      <c r="J139" s="32"/>
      <c r="K139" s="32"/>
      <c r="L139" s="32"/>
      <c r="M139" s="32"/>
      <c r="N139" s="32"/>
      <c r="O139" s="32"/>
      <c r="P139" s="115"/>
    </row>
    <row r="140" spans="1:16" s="15" customFormat="1" ht="20.25">
      <c r="A140" s="30"/>
      <c r="B140" s="35"/>
      <c r="C140" s="31"/>
      <c r="D140" s="31"/>
      <c r="E140" s="31"/>
      <c r="F140" s="31"/>
      <c r="G140" s="31"/>
      <c r="H140" s="31"/>
      <c r="I140" s="31"/>
      <c r="J140" s="32"/>
      <c r="K140" s="32"/>
      <c r="L140" s="32"/>
      <c r="M140" s="32"/>
      <c r="N140" s="32"/>
      <c r="O140" s="32"/>
      <c r="P140" s="115"/>
    </row>
    <row r="141" spans="1:16" s="15" customFormat="1" ht="20.25">
      <c r="A141" s="30"/>
      <c r="B141" s="35"/>
      <c r="C141" s="31"/>
      <c r="D141" s="31"/>
      <c r="E141" s="31"/>
      <c r="F141" s="31"/>
      <c r="G141" s="31"/>
      <c r="H141" s="31"/>
      <c r="I141" s="31"/>
      <c r="J141" s="32"/>
      <c r="K141" s="32"/>
      <c r="L141" s="32"/>
      <c r="M141" s="32"/>
      <c r="N141" s="32"/>
      <c r="O141" s="32"/>
      <c r="P141" s="115"/>
    </row>
    <row r="142" spans="1:16" s="15" customFormat="1" ht="20.25">
      <c r="A142" s="30"/>
      <c r="B142" s="35"/>
      <c r="C142" s="31"/>
      <c r="D142" s="31"/>
      <c r="E142" s="31"/>
      <c r="F142" s="31"/>
      <c r="G142" s="31"/>
      <c r="H142" s="31"/>
      <c r="I142" s="31"/>
      <c r="J142" s="32"/>
      <c r="K142" s="32"/>
      <c r="L142" s="32"/>
      <c r="M142" s="32"/>
      <c r="N142" s="32"/>
      <c r="O142" s="32"/>
      <c r="P142" s="115"/>
    </row>
    <row r="143" spans="1:16" s="15" customFormat="1" ht="20.25">
      <c r="A143" s="30"/>
      <c r="B143" s="35"/>
      <c r="C143" s="31"/>
      <c r="D143" s="31"/>
      <c r="E143" s="31"/>
      <c r="F143" s="31"/>
      <c r="G143" s="31"/>
      <c r="H143" s="31"/>
      <c r="I143" s="31"/>
      <c r="J143" s="32"/>
      <c r="K143" s="32"/>
      <c r="L143" s="32"/>
      <c r="M143" s="32"/>
      <c r="N143" s="32"/>
      <c r="O143" s="32"/>
      <c r="P143" s="115"/>
    </row>
    <row r="144" spans="1:16" s="15" customFormat="1" ht="20.25">
      <c r="A144" s="30"/>
      <c r="B144" s="35"/>
      <c r="C144" s="31"/>
      <c r="D144" s="31"/>
      <c r="E144" s="31"/>
      <c r="F144" s="31"/>
      <c r="G144" s="31"/>
      <c r="H144" s="31"/>
      <c r="I144" s="31"/>
      <c r="J144" s="32"/>
      <c r="K144" s="32"/>
      <c r="L144" s="32"/>
      <c r="M144" s="32"/>
      <c r="N144" s="32"/>
      <c r="O144" s="32"/>
      <c r="P144" s="115"/>
    </row>
    <row r="145" spans="1:16" s="15" customFormat="1" ht="20.25">
      <c r="A145" s="30"/>
      <c r="B145" s="35"/>
      <c r="C145" s="31"/>
      <c r="D145" s="31"/>
      <c r="E145" s="31"/>
      <c r="F145" s="31"/>
      <c r="G145" s="31"/>
      <c r="H145" s="31"/>
      <c r="I145" s="31"/>
      <c r="J145" s="32"/>
      <c r="K145" s="32"/>
      <c r="L145" s="32"/>
      <c r="M145" s="32"/>
      <c r="N145" s="32"/>
      <c r="O145" s="32"/>
      <c r="P145" s="115"/>
    </row>
    <row r="146" spans="1:16" s="15" customFormat="1" ht="20.25">
      <c r="A146" s="30"/>
      <c r="B146" s="35"/>
      <c r="C146" s="31"/>
      <c r="D146" s="31"/>
      <c r="E146" s="31"/>
      <c r="F146" s="31"/>
      <c r="G146" s="31"/>
      <c r="H146" s="31"/>
      <c r="I146" s="31"/>
      <c r="J146" s="32"/>
      <c r="K146" s="32"/>
      <c r="L146" s="32"/>
      <c r="M146" s="32"/>
      <c r="N146" s="32"/>
      <c r="O146" s="32"/>
      <c r="P146" s="115"/>
    </row>
    <row r="147" spans="1:16" s="15" customFormat="1" ht="20.25">
      <c r="A147" s="30"/>
      <c r="B147" s="35"/>
      <c r="C147" s="31"/>
      <c r="D147" s="31"/>
      <c r="E147" s="31"/>
      <c r="F147" s="31"/>
      <c r="G147" s="31"/>
      <c r="H147" s="31"/>
      <c r="I147" s="31"/>
      <c r="J147" s="32"/>
      <c r="K147" s="32"/>
      <c r="L147" s="32"/>
      <c r="M147" s="32"/>
      <c r="N147" s="32"/>
      <c r="O147" s="32"/>
      <c r="P147" s="115"/>
    </row>
    <row r="148" spans="1:16" s="15" customFormat="1" ht="20.25">
      <c r="A148" s="30"/>
      <c r="B148" s="35"/>
      <c r="C148" s="31"/>
      <c r="D148" s="31"/>
      <c r="E148" s="31"/>
      <c r="F148" s="31"/>
      <c r="G148" s="31"/>
      <c r="H148" s="31"/>
      <c r="I148" s="31"/>
      <c r="J148" s="32"/>
      <c r="K148" s="32"/>
      <c r="L148" s="32"/>
      <c r="M148" s="32"/>
      <c r="N148" s="32"/>
      <c r="O148" s="32"/>
      <c r="P148" s="115"/>
    </row>
    <row r="149" spans="1:16" s="15" customFormat="1" ht="20.25">
      <c r="A149" s="30"/>
      <c r="B149" s="35"/>
      <c r="C149" s="31"/>
      <c r="D149" s="31"/>
      <c r="E149" s="31"/>
      <c r="F149" s="31"/>
      <c r="G149" s="31"/>
      <c r="H149" s="31"/>
      <c r="I149" s="31"/>
      <c r="J149" s="32"/>
      <c r="K149" s="32"/>
      <c r="L149" s="32"/>
      <c r="M149" s="32"/>
      <c r="N149" s="32"/>
      <c r="O149" s="32"/>
      <c r="P149" s="115"/>
    </row>
    <row r="150" spans="1:16" s="15" customFormat="1" ht="20.25">
      <c r="A150" s="30"/>
      <c r="B150" s="35"/>
      <c r="C150" s="31"/>
      <c r="D150" s="31"/>
      <c r="E150" s="31"/>
      <c r="F150" s="31"/>
      <c r="G150" s="31"/>
      <c r="H150" s="31"/>
      <c r="I150" s="31"/>
      <c r="J150" s="32"/>
      <c r="K150" s="32"/>
      <c r="L150" s="32"/>
      <c r="M150" s="32"/>
      <c r="N150" s="32"/>
      <c r="O150" s="32"/>
      <c r="P150" s="115"/>
    </row>
    <row r="151" spans="1:16" s="15" customFormat="1" ht="20.25">
      <c r="A151" s="30"/>
      <c r="B151" s="35"/>
      <c r="C151" s="31"/>
      <c r="D151" s="31"/>
      <c r="E151" s="31"/>
      <c r="F151" s="31"/>
      <c r="G151" s="31"/>
      <c r="H151" s="31"/>
      <c r="I151" s="31"/>
      <c r="J151" s="32"/>
      <c r="K151" s="32"/>
      <c r="L151" s="32"/>
      <c r="M151" s="32"/>
      <c r="N151" s="32"/>
      <c r="O151" s="32"/>
      <c r="P151" s="115"/>
    </row>
    <row r="152" spans="1:16" s="15" customFormat="1" ht="20.25">
      <c r="A152" s="30"/>
      <c r="B152" s="35"/>
      <c r="C152" s="31"/>
      <c r="D152" s="31"/>
      <c r="E152" s="31"/>
      <c r="F152" s="31"/>
      <c r="G152" s="31"/>
      <c r="H152" s="31"/>
      <c r="I152" s="31"/>
      <c r="J152" s="32"/>
      <c r="K152" s="32"/>
      <c r="L152" s="32"/>
      <c r="M152" s="32"/>
      <c r="N152" s="32"/>
      <c r="O152" s="32"/>
      <c r="P152" s="115"/>
    </row>
    <row r="153" spans="1:16" s="15" customFormat="1" ht="20.25">
      <c r="A153" s="30"/>
      <c r="B153" s="35"/>
      <c r="C153" s="31"/>
      <c r="D153" s="31"/>
      <c r="E153" s="31"/>
      <c r="F153" s="31"/>
      <c r="G153" s="31"/>
      <c r="H153" s="31"/>
      <c r="I153" s="31"/>
      <c r="J153" s="32"/>
      <c r="K153" s="32"/>
      <c r="L153" s="32"/>
      <c r="M153" s="32"/>
      <c r="N153" s="32"/>
      <c r="O153" s="32"/>
      <c r="P153" s="115"/>
    </row>
    <row r="154" spans="1:16" s="15" customFormat="1" ht="20.25">
      <c r="A154" s="30"/>
      <c r="B154" s="35"/>
      <c r="C154" s="31"/>
      <c r="D154" s="31"/>
      <c r="E154" s="31"/>
      <c r="F154" s="31"/>
      <c r="G154" s="31"/>
      <c r="H154" s="31"/>
      <c r="I154" s="31"/>
      <c r="J154" s="32"/>
      <c r="K154" s="32"/>
      <c r="L154" s="32"/>
      <c r="M154" s="32"/>
      <c r="N154" s="32"/>
      <c r="O154" s="32"/>
      <c r="P154" s="115"/>
    </row>
    <row r="155" spans="1:16" s="15" customFormat="1" ht="20.25">
      <c r="A155" s="30"/>
      <c r="B155" s="35"/>
      <c r="C155" s="31"/>
      <c r="D155" s="31"/>
      <c r="E155" s="31"/>
      <c r="F155" s="31"/>
      <c r="G155" s="31"/>
      <c r="H155" s="31"/>
      <c r="I155" s="31"/>
      <c r="J155" s="32"/>
      <c r="K155" s="32"/>
      <c r="L155" s="32"/>
      <c r="M155" s="32"/>
      <c r="N155" s="32"/>
      <c r="O155" s="32"/>
      <c r="P155" s="115"/>
    </row>
    <row r="156" spans="1:16" s="15" customFormat="1" ht="20.25">
      <c r="A156" s="30"/>
      <c r="B156" s="35"/>
      <c r="C156" s="31"/>
      <c r="D156" s="31"/>
      <c r="E156" s="31"/>
      <c r="F156" s="31"/>
      <c r="G156" s="31"/>
      <c r="H156" s="31"/>
      <c r="I156" s="31"/>
      <c r="J156" s="32"/>
      <c r="K156" s="32"/>
      <c r="L156" s="32"/>
      <c r="M156" s="32"/>
      <c r="N156" s="32"/>
      <c r="O156" s="32"/>
      <c r="P156" s="115"/>
    </row>
    <row r="157" spans="1:16" s="15" customFormat="1" ht="20.25">
      <c r="A157" s="30"/>
      <c r="B157" s="35"/>
      <c r="C157" s="31"/>
      <c r="D157" s="31"/>
      <c r="E157" s="31"/>
      <c r="F157" s="31"/>
      <c r="G157" s="31"/>
      <c r="H157" s="31"/>
      <c r="I157" s="31"/>
      <c r="J157" s="32"/>
      <c r="K157" s="32"/>
      <c r="L157" s="32"/>
      <c r="M157" s="32"/>
      <c r="N157" s="32"/>
      <c r="O157" s="32"/>
      <c r="P157" s="115"/>
    </row>
    <row r="158" spans="1:16" s="15" customFormat="1" ht="20.25">
      <c r="A158" s="30"/>
      <c r="B158" s="35"/>
      <c r="C158" s="31"/>
      <c r="D158" s="31"/>
      <c r="E158" s="31"/>
      <c r="F158" s="31"/>
      <c r="G158" s="31"/>
      <c r="H158" s="31"/>
      <c r="I158" s="31"/>
      <c r="J158" s="32"/>
      <c r="K158" s="32"/>
      <c r="L158" s="32"/>
      <c r="M158" s="32"/>
      <c r="N158" s="32"/>
      <c r="O158" s="32"/>
      <c r="P158" s="115"/>
    </row>
    <row r="159" spans="1:16" s="15" customFormat="1" ht="20.25">
      <c r="A159" s="30"/>
      <c r="B159" s="35"/>
      <c r="C159" s="31"/>
      <c r="D159" s="31"/>
      <c r="E159" s="31"/>
      <c r="F159" s="31"/>
      <c r="G159" s="31"/>
      <c r="H159" s="31"/>
      <c r="I159" s="31"/>
      <c r="J159" s="32"/>
      <c r="K159" s="32"/>
      <c r="L159" s="32"/>
      <c r="M159" s="32"/>
      <c r="N159" s="32"/>
      <c r="O159" s="32"/>
      <c r="P159" s="115"/>
    </row>
    <row r="160" spans="1:16" s="15" customFormat="1" ht="20.25">
      <c r="A160" s="30"/>
      <c r="B160" s="35"/>
      <c r="C160" s="31"/>
      <c r="D160" s="31"/>
      <c r="E160" s="31"/>
      <c r="F160" s="31"/>
      <c r="G160" s="31"/>
      <c r="H160" s="31"/>
      <c r="I160" s="31"/>
      <c r="J160" s="32"/>
      <c r="K160" s="32"/>
      <c r="L160" s="32"/>
      <c r="M160" s="32"/>
      <c r="N160" s="32"/>
      <c r="O160" s="32"/>
      <c r="P160" s="115"/>
    </row>
    <row r="161" spans="1:16" s="15" customFormat="1" ht="20.25">
      <c r="A161" s="30"/>
      <c r="B161" s="35"/>
      <c r="C161" s="31"/>
      <c r="D161" s="31"/>
      <c r="E161" s="31"/>
      <c r="F161" s="31"/>
      <c r="G161" s="31"/>
      <c r="H161" s="31"/>
      <c r="I161" s="31"/>
      <c r="J161" s="32"/>
      <c r="K161" s="32"/>
      <c r="L161" s="32"/>
      <c r="M161" s="32"/>
      <c r="N161" s="32"/>
      <c r="O161" s="32"/>
      <c r="P161" s="115"/>
    </row>
    <row r="162" spans="1:16" s="15" customFormat="1" ht="20.25">
      <c r="A162" s="30"/>
      <c r="B162" s="35"/>
      <c r="C162" s="31"/>
      <c r="D162" s="31"/>
      <c r="E162" s="31"/>
      <c r="F162" s="31"/>
      <c r="G162" s="31"/>
      <c r="H162" s="31"/>
      <c r="I162" s="31"/>
      <c r="J162" s="32"/>
      <c r="K162" s="32"/>
      <c r="L162" s="32"/>
      <c r="M162" s="32"/>
      <c r="N162" s="32"/>
      <c r="O162" s="32"/>
      <c r="P162" s="115"/>
    </row>
  </sheetData>
  <sheetProtection/>
  <mergeCells count="76">
    <mergeCell ref="A102:B102"/>
    <mergeCell ref="X19:AA19"/>
    <mergeCell ref="C99:H99"/>
    <mergeCell ref="R99:Y99"/>
    <mergeCell ref="J99:Q99"/>
    <mergeCell ref="A65:A66"/>
    <mergeCell ref="C64:I64"/>
    <mergeCell ref="B65:B66"/>
    <mergeCell ref="A99:B99"/>
    <mergeCell ref="C102:I102"/>
    <mergeCell ref="A100:B100"/>
    <mergeCell ref="A101:B101"/>
    <mergeCell ref="R101:Y101"/>
    <mergeCell ref="C101:I101"/>
    <mergeCell ref="AN19:AQ19"/>
    <mergeCell ref="J101:Q101"/>
    <mergeCell ref="D19:I19"/>
    <mergeCell ref="D65:I65"/>
    <mergeCell ref="J102:Q102"/>
    <mergeCell ref="R102:Y102"/>
    <mergeCell ref="AP65:AW65"/>
    <mergeCell ref="Z101:AG101"/>
    <mergeCell ref="Z99:AG99"/>
    <mergeCell ref="AH65:AO65"/>
    <mergeCell ref="J65:Q65"/>
    <mergeCell ref="D8:I8"/>
    <mergeCell ref="J19:P19"/>
    <mergeCell ref="AP114:AT114"/>
    <mergeCell ref="AF19:AI19"/>
    <mergeCell ref="AH99:AO99"/>
    <mergeCell ref="AP99:AW99"/>
    <mergeCell ref="AP101:AW101"/>
    <mergeCell ref="AH101:AO101"/>
    <mergeCell ref="AV19:AY19"/>
    <mergeCell ref="AN18:AQ18"/>
    <mergeCell ref="AX102:BE102"/>
    <mergeCell ref="AX101:BE101"/>
    <mergeCell ref="AX65:BE65"/>
    <mergeCell ref="AX99:BE99"/>
    <mergeCell ref="R104:Y104"/>
    <mergeCell ref="AP102:AW102"/>
    <mergeCell ref="Z104:AG104"/>
    <mergeCell ref="Z102:AG102"/>
    <mergeCell ref="AH102:AO102"/>
    <mergeCell ref="Z65:AG65"/>
    <mergeCell ref="J8:Q8"/>
    <mergeCell ref="AX8:BE8"/>
    <mergeCell ref="AV18:AY18"/>
    <mergeCell ref="X18:AA18"/>
    <mergeCell ref="AF18:AI18"/>
    <mergeCell ref="Z8:AG8"/>
    <mergeCell ref="A1:E1"/>
    <mergeCell ref="AT1:BE5"/>
    <mergeCell ref="AP8:AW8"/>
    <mergeCell ref="J18:P18"/>
    <mergeCell ref="AH8:AO8"/>
    <mergeCell ref="A8:A9"/>
    <mergeCell ref="B8:B9"/>
    <mergeCell ref="A2:D2"/>
    <mergeCell ref="C7:I7"/>
    <mergeCell ref="D18:I18"/>
    <mergeCell ref="A103:B103"/>
    <mergeCell ref="A104:B104"/>
    <mergeCell ref="C104:I104"/>
    <mergeCell ref="J104:Q104"/>
    <mergeCell ref="A105:B105"/>
    <mergeCell ref="C105:I105"/>
    <mergeCell ref="J105:Q105"/>
    <mergeCell ref="R105:Y105"/>
    <mergeCell ref="AX105:BE105"/>
    <mergeCell ref="Z105:AG105"/>
    <mergeCell ref="AH105:AO105"/>
    <mergeCell ref="AH104:AO104"/>
    <mergeCell ref="AP104:AW104"/>
    <mergeCell ref="AP105:AW105"/>
    <mergeCell ref="AX104:BE104"/>
  </mergeCells>
  <printOptions horizontalCentered="1"/>
  <pageMargins left="0" right="0" top="0" bottom="0" header="0.31496062992125984" footer="0"/>
  <pageSetup horizontalDpi="600" verticalDpi="600" orientation="landscape" paperSize="9" scale="28" r:id="rId1"/>
  <rowBreaks count="2" manualBreakCount="2">
    <brk id="61" max="56" man="1"/>
    <brk id="115" max="49" man="1"/>
  </rowBreaks>
  <ignoredErrors>
    <ignoredError sqref="AF87 P11 X11 AF11 AN11 P21 AF21 AN21 AV21 BD11 BD39 AV39 AN39 AF39 X39 P39 AV87 P87 X87" formula="1"/>
    <ignoredError sqref="J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cieslakm</dc:creator>
  <cp:keywords/>
  <dc:description/>
  <cp:lastModifiedBy>Czarnecka Joanna</cp:lastModifiedBy>
  <cp:lastPrinted>2017-09-06T07:43:14Z</cp:lastPrinted>
  <dcterms:created xsi:type="dcterms:W3CDTF">2012-11-05T12:59:09Z</dcterms:created>
  <dcterms:modified xsi:type="dcterms:W3CDTF">2017-09-06T07:44:55Z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