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owiakr\Desktop\BIP !!!\plany i programy BIP\BIP - Nowe plany + PW\2021-2022 D, C, P, MP\Pielęgniarstwo I st\P I st 2021-2022\"/>
    </mc:Choice>
  </mc:AlternateContent>
  <bookViews>
    <workbookView xWindow="0" yWindow="0" windowWidth="28800" windowHeight="12330"/>
  </bookViews>
  <sheets>
    <sheet name="P I 2021-22 PW" sheetId="3" r:id="rId1"/>
  </sheets>
  <calcPr calcId="162913"/>
</workbook>
</file>

<file path=xl/calcChain.xml><?xml version="1.0" encoding="utf-8"?>
<calcChain xmlns="http://schemas.openxmlformats.org/spreadsheetml/2006/main">
  <c r="M89" i="3" l="1"/>
  <c r="L89" i="3"/>
  <c r="K89" i="3"/>
  <c r="J89" i="3"/>
  <c r="I89" i="3"/>
  <c r="H89" i="3"/>
  <c r="G89" i="3"/>
  <c r="F89" i="3"/>
  <c r="E89" i="3"/>
  <c r="M87" i="3"/>
  <c r="L87" i="3"/>
  <c r="K87" i="3"/>
  <c r="J87" i="3"/>
  <c r="I87" i="3"/>
  <c r="H87" i="3"/>
  <c r="G87" i="3"/>
  <c r="F87" i="3"/>
  <c r="E87" i="3"/>
  <c r="M86" i="3"/>
  <c r="L86" i="3"/>
  <c r="K86" i="3"/>
  <c r="J86" i="3"/>
  <c r="I86" i="3"/>
  <c r="H86" i="3"/>
  <c r="G86" i="3"/>
  <c r="F86" i="3"/>
  <c r="E86" i="3"/>
  <c r="M85" i="3"/>
  <c r="E85" i="3" s="1"/>
  <c r="L85" i="3"/>
  <c r="K85" i="3"/>
  <c r="J85" i="3"/>
  <c r="I85" i="3"/>
  <c r="H85" i="3"/>
  <c r="G85" i="3"/>
  <c r="D85" i="3" s="1"/>
  <c r="F85" i="3"/>
  <c r="M84" i="3"/>
  <c r="L84" i="3"/>
  <c r="K84" i="3"/>
  <c r="J84" i="3"/>
  <c r="I84" i="3"/>
  <c r="H84" i="3"/>
  <c r="G84" i="3"/>
  <c r="D84" i="3" s="1"/>
  <c r="F84" i="3"/>
  <c r="E84" i="3"/>
  <c r="M83" i="3"/>
  <c r="L83" i="3"/>
  <c r="K83" i="3"/>
  <c r="J83" i="3"/>
  <c r="I83" i="3"/>
  <c r="H83" i="3"/>
  <c r="G83" i="3"/>
  <c r="F83" i="3"/>
  <c r="E83" i="3"/>
  <c r="M82" i="3"/>
  <c r="L82" i="3"/>
  <c r="K82" i="3"/>
  <c r="J82" i="3"/>
  <c r="I82" i="3"/>
  <c r="H82" i="3"/>
  <c r="G82" i="3"/>
  <c r="F82" i="3"/>
  <c r="D82" i="3" s="1"/>
  <c r="E82" i="3"/>
  <c r="M81" i="3"/>
  <c r="L81" i="3"/>
  <c r="K81" i="3"/>
  <c r="J81" i="3"/>
  <c r="I81" i="3"/>
  <c r="H81" i="3"/>
  <c r="G81" i="3"/>
  <c r="D81" i="3" s="1"/>
  <c r="F81" i="3"/>
  <c r="E81" i="3"/>
  <c r="M80" i="3"/>
  <c r="L80" i="3"/>
  <c r="K80" i="3"/>
  <c r="J80" i="3"/>
  <c r="I80" i="3"/>
  <c r="H80" i="3"/>
  <c r="G80" i="3"/>
  <c r="F80" i="3"/>
  <c r="C80" i="3" s="1"/>
  <c r="E80" i="3"/>
  <c r="M79" i="3"/>
  <c r="L79" i="3"/>
  <c r="K79" i="3"/>
  <c r="J79" i="3"/>
  <c r="I79" i="3"/>
  <c r="H79" i="3"/>
  <c r="G79" i="3"/>
  <c r="F79" i="3"/>
  <c r="E79" i="3"/>
  <c r="M78" i="3"/>
  <c r="L78" i="3"/>
  <c r="L75" i="3" s="1"/>
  <c r="K78" i="3"/>
  <c r="J78" i="3"/>
  <c r="I78" i="3"/>
  <c r="H78" i="3"/>
  <c r="H75" i="3" s="1"/>
  <c r="G78" i="3"/>
  <c r="F78" i="3"/>
  <c r="E78" i="3"/>
  <c r="M77" i="3"/>
  <c r="L77" i="3"/>
  <c r="K77" i="3"/>
  <c r="J77" i="3"/>
  <c r="I77" i="3"/>
  <c r="H77" i="3"/>
  <c r="G77" i="3"/>
  <c r="F77" i="3"/>
  <c r="D77" i="3" s="1"/>
  <c r="E77" i="3"/>
  <c r="M76" i="3"/>
  <c r="L76" i="3"/>
  <c r="K76" i="3"/>
  <c r="K75" i="3" s="1"/>
  <c r="J76" i="3"/>
  <c r="I76" i="3"/>
  <c r="H76" i="3"/>
  <c r="G76" i="3"/>
  <c r="G75" i="3" s="1"/>
  <c r="F76" i="3"/>
  <c r="E76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3" i="3"/>
  <c r="E73" i="3" s="1"/>
  <c r="L73" i="3"/>
  <c r="K73" i="3"/>
  <c r="J73" i="3"/>
  <c r="I73" i="3"/>
  <c r="C73" i="3" s="1"/>
  <c r="H73" i="3"/>
  <c r="G73" i="3"/>
  <c r="F73" i="3"/>
  <c r="M72" i="3"/>
  <c r="L72" i="3"/>
  <c r="K72" i="3"/>
  <c r="J72" i="3"/>
  <c r="I72" i="3"/>
  <c r="H72" i="3"/>
  <c r="G72" i="3"/>
  <c r="F72" i="3"/>
  <c r="E72" i="3"/>
  <c r="M71" i="3"/>
  <c r="L71" i="3"/>
  <c r="K71" i="3"/>
  <c r="J71" i="3"/>
  <c r="I71" i="3"/>
  <c r="H71" i="3"/>
  <c r="G71" i="3"/>
  <c r="F71" i="3"/>
  <c r="E71" i="3"/>
  <c r="M70" i="3"/>
  <c r="E70" i="3" s="1"/>
  <c r="L70" i="3"/>
  <c r="K70" i="3"/>
  <c r="J70" i="3"/>
  <c r="I70" i="3"/>
  <c r="D70" i="3" s="1"/>
  <c r="H70" i="3"/>
  <c r="G70" i="3"/>
  <c r="F70" i="3"/>
  <c r="M69" i="3"/>
  <c r="L69" i="3"/>
  <c r="K69" i="3"/>
  <c r="J69" i="3"/>
  <c r="I69" i="3"/>
  <c r="H69" i="3"/>
  <c r="G69" i="3"/>
  <c r="D69" i="3" s="1"/>
  <c r="F69" i="3"/>
  <c r="C69" i="3" s="1"/>
  <c r="E69" i="3"/>
  <c r="M68" i="3"/>
  <c r="L68" i="3"/>
  <c r="K68" i="3"/>
  <c r="J68" i="3"/>
  <c r="I68" i="3"/>
  <c r="H68" i="3"/>
  <c r="G68" i="3"/>
  <c r="F68" i="3"/>
  <c r="E68" i="3"/>
  <c r="M67" i="3"/>
  <c r="L67" i="3"/>
  <c r="K67" i="3"/>
  <c r="J67" i="3"/>
  <c r="I67" i="3"/>
  <c r="H67" i="3"/>
  <c r="G67" i="3"/>
  <c r="F67" i="3"/>
  <c r="D67" i="3" s="1"/>
  <c r="E67" i="3"/>
  <c r="M66" i="3"/>
  <c r="L66" i="3"/>
  <c r="K66" i="3"/>
  <c r="J66" i="3"/>
  <c r="I66" i="3"/>
  <c r="H66" i="3"/>
  <c r="G66" i="3"/>
  <c r="F66" i="3"/>
  <c r="E66" i="3"/>
  <c r="M65" i="3"/>
  <c r="E65" i="3" s="1"/>
  <c r="L65" i="3"/>
  <c r="K65" i="3"/>
  <c r="J65" i="3"/>
  <c r="I65" i="3"/>
  <c r="C65" i="3" s="1"/>
  <c r="H65" i="3"/>
  <c r="G65" i="3"/>
  <c r="F65" i="3"/>
  <c r="M64" i="3"/>
  <c r="L64" i="3"/>
  <c r="K64" i="3"/>
  <c r="J64" i="3"/>
  <c r="I64" i="3"/>
  <c r="H64" i="3"/>
  <c r="G64" i="3"/>
  <c r="F64" i="3"/>
  <c r="E64" i="3"/>
  <c r="M63" i="3"/>
  <c r="L63" i="3"/>
  <c r="L60" i="3" s="1"/>
  <c r="K63" i="3"/>
  <c r="J63" i="3"/>
  <c r="I63" i="3"/>
  <c r="H63" i="3"/>
  <c r="H60" i="3" s="1"/>
  <c r="G63" i="3"/>
  <c r="F63" i="3"/>
  <c r="E63" i="3"/>
  <c r="M62" i="3"/>
  <c r="L62" i="3"/>
  <c r="K62" i="3"/>
  <c r="J62" i="3"/>
  <c r="I62" i="3"/>
  <c r="H62" i="3"/>
  <c r="G62" i="3"/>
  <c r="F62" i="3"/>
  <c r="D62" i="3" s="1"/>
  <c r="E62" i="3"/>
  <c r="M61" i="3"/>
  <c r="L61" i="3"/>
  <c r="K61" i="3"/>
  <c r="K60" i="3" s="1"/>
  <c r="J61" i="3"/>
  <c r="I61" i="3"/>
  <c r="H61" i="3"/>
  <c r="G61" i="3"/>
  <c r="G60" i="3" s="1"/>
  <c r="F61" i="3"/>
  <c r="E61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58" i="3"/>
  <c r="L58" i="3"/>
  <c r="K58" i="3"/>
  <c r="J58" i="3"/>
  <c r="I58" i="3"/>
  <c r="H58" i="3"/>
  <c r="G58" i="3"/>
  <c r="F58" i="3"/>
  <c r="E58" i="3"/>
  <c r="M57" i="3"/>
  <c r="L57" i="3"/>
  <c r="K57" i="3"/>
  <c r="J57" i="3"/>
  <c r="I57" i="3"/>
  <c r="H57" i="3"/>
  <c r="G57" i="3"/>
  <c r="F57" i="3"/>
  <c r="E57" i="3"/>
  <c r="M56" i="3"/>
  <c r="L56" i="3"/>
  <c r="K56" i="3"/>
  <c r="J56" i="3"/>
  <c r="I56" i="3"/>
  <c r="H56" i="3"/>
  <c r="G56" i="3"/>
  <c r="F56" i="3"/>
  <c r="E56" i="3"/>
  <c r="M55" i="3"/>
  <c r="L55" i="3"/>
  <c r="K55" i="3"/>
  <c r="J55" i="3"/>
  <c r="I55" i="3"/>
  <c r="H55" i="3"/>
  <c r="G55" i="3"/>
  <c r="D55" i="3" s="1"/>
  <c r="F55" i="3"/>
  <c r="E55" i="3"/>
  <c r="M54" i="3"/>
  <c r="L54" i="3"/>
  <c r="K54" i="3"/>
  <c r="J54" i="3"/>
  <c r="I54" i="3"/>
  <c r="H54" i="3"/>
  <c r="G54" i="3"/>
  <c r="D54" i="3" s="1"/>
  <c r="F54" i="3"/>
  <c r="E54" i="3"/>
  <c r="M53" i="3"/>
  <c r="L53" i="3"/>
  <c r="K53" i="3"/>
  <c r="J53" i="3"/>
  <c r="I53" i="3"/>
  <c r="H53" i="3"/>
  <c r="G53" i="3"/>
  <c r="F53" i="3"/>
  <c r="E53" i="3"/>
  <c r="M52" i="3"/>
  <c r="L52" i="3"/>
  <c r="K52" i="3"/>
  <c r="J52" i="3"/>
  <c r="I52" i="3"/>
  <c r="H52" i="3"/>
  <c r="G52" i="3"/>
  <c r="F52" i="3"/>
  <c r="D52" i="3" s="1"/>
  <c r="E52" i="3"/>
  <c r="M51" i="3"/>
  <c r="L51" i="3"/>
  <c r="K51" i="3"/>
  <c r="J51" i="3"/>
  <c r="I51" i="3"/>
  <c r="H51" i="3"/>
  <c r="G51" i="3"/>
  <c r="F51" i="3"/>
  <c r="E51" i="3"/>
  <c r="M50" i="3"/>
  <c r="E50" i="3" s="1"/>
  <c r="L50" i="3"/>
  <c r="K50" i="3"/>
  <c r="J50" i="3"/>
  <c r="I50" i="3"/>
  <c r="C50" i="3" s="1"/>
  <c r="H50" i="3"/>
  <c r="G50" i="3"/>
  <c r="F50" i="3"/>
  <c r="M49" i="3"/>
  <c r="L49" i="3"/>
  <c r="K49" i="3"/>
  <c r="J49" i="3"/>
  <c r="I49" i="3"/>
  <c r="H49" i="3"/>
  <c r="G49" i="3"/>
  <c r="F49" i="3"/>
  <c r="E49" i="3"/>
  <c r="M48" i="3"/>
  <c r="L48" i="3"/>
  <c r="K48" i="3"/>
  <c r="J48" i="3"/>
  <c r="I48" i="3"/>
  <c r="H48" i="3"/>
  <c r="G48" i="3"/>
  <c r="F48" i="3"/>
  <c r="E48" i="3"/>
  <c r="M47" i="3"/>
  <c r="E47" i="3" s="1"/>
  <c r="L47" i="3"/>
  <c r="K47" i="3"/>
  <c r="J47" i="3"/>
  <c r="I47" i="3"/>
  <c r="D47" i="3" s="1"/>
  <c r="H47" i="3"/>
  <c r="G47" i="3"/>
  <c r="F47" i="3"/>
  <c r="M46" i="3"/>
  <c r="L46" i="3"/>
  <c r="K46" i="3"/>
  <c r="K44" i="3" s="1"/>
  <c r="J46" i="3"/>
  <c r="I46" i="3"/>
  <c r="H46" i="3"/>
  <c r="G46" i="3"/>
  <c r="D46" i="3" s="1"/>
  <c r="F46" i="3"/>
  <c r="C46" i="3" s="1"/>
  <c r="E46" i="3"/>
  <c r="M45" i="3"/>
  <c r="L45" i="3"/>
  <c r="K45" i="3"/>
  <c r="J45" i="3"/>
  <c r="I45" i="3"/>
  <c r="H45" i="3"/>
  <c r="G45" i="3"/>
  <c r="F45" i="3"/>
  <c r="E45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G44" i="3"/>
  <c r="M42" i="3"/>
  <c r="L42" i="3"/>
  <c r="K42" i="3"/>
  <c r="J42" i="3"/>
  <c r="I42" i="3"/>
  <c r="H42" i="3"/>
  <c r="G42" i="3"/>
  <c r="F42" i="3"/>
  <c r="D42" i="3" s="1"/>
  <c r="E42" i="3"/>
  <c r="M41" i="3"/>
  <c r="L41" i="3"/>
  <c r="K41" i="3"/>
  <c r="J41" i="3"/>
  <c r="I41" i="3"/>
  <c r="H41" i="3"/>
  <c r="G41" i="3"/>
  <c r="F41" i="3"/>
  <c r="E41" i="3"/>
  <c r="M40" i="3"/>
  <c r="L40" i="3"/>
  <c r="K40" i="3"/>
  <c r="J40" i="3"/>
  <c r="I40" i="3"/>
  <c r="H40" i="3"/>
  <c r="D40" i="3" s="1"/>
  <c r="G40" i="3"/>
  <c r="F40" i="3"/>
  <c r="E40" i="3"/>
  <c r="M39" i="3"/>
  <c r="L39" i="3"/>
  <c r="K39" i="3"/>
  <c r="J39" i="3"/>
  <c r="I39" i="3"/>
  <c r="H39" i="3"/>
  <c r="G39" i="3"/>
  <c r="F39" i="3"/>
  <c r="C39" i="3" s="1"/>
  <c r="E39" i="3"/>
  <c r="M38" i="3"/>
  <c r="L38" i="3"/>
  <c r="K38" i="3"/>
  <c r="J38" i="3"/>
  <c r="I38" i="3"/>
  <c r="H38" i="3"/>
  <c r="G38" i="3"/>
  <c r="F38" i="3"/>
  <c r="E38" i="3"/>
  <c r="M37" i="3"/>
  <c r="E37" i="3" s="1"/>
  <c r="L37" i="3"/>
  <c r="K37" i="3"/>
  <c r="J37" i="3"/>
  <c r="I37" i="3"/>
  <c r="H37" i="3"/>
  <c r="G37" i="3"/>
  <c r="F37" i="3"/>
  <c r="M36" i="3"/>
  <c r="L36" i="3"/>
  <c r="K36" i="3"/>
  <c r="J36" i="3"/>
  <c r="I36" i="3"/>
  <c r="H36" i="3"/>
  <c r="G36" i="3"/>
  <c r="F36" i="3"/>
  <c r="E36" i="3"/>
  <c r="M35" i="3"/>
  <c r="L35" i="3"/>
  <c r="K35" i="3"/>
  <c r="J35" i="3"/>
  <c r="I35" i="3"/>
  <c r="H35" i="3"/>
  <c r="G35" i="3"/>
  <c r="D35" i="3" s="1"/>
  <c r="F35" i="3"/>
  <c r="E35" i="3"/>
  <c r="M34" i="3"/>
  <c r="L34" i="3"/>
  <c r="L30" i="3" s="1"/>
  <c r="K34" i="3"/>
  <c r="J34" i="3"/>
  <c r="I34" i="3"/>
  <c r="H34" i="3"/>
  <c r="H30" i="3" s="1"/>
  <c r="G34" i="3"/>
  <c r="F34" i="3"/>
  <c r="E34" i="3"/>
  <c r="M33" i="3"/>
  <c r="M30" i="3" s="1"/>
  <c r="E30" i="3" s="1"/>
  <c r="L33" i="3"/>
  <c r="K33" i="3"/>
  <c r="J33" i="3"/>
  <c r="I33" i="3"/>
  <c r="I30" i="3" s="1"/>
  <c r="H33" i="3"/>
  <c r="G33" i="3"/>
  <c r="F33" i="3"/>
  <c r="M32" i="3"/>
  <c r="L32" i="3"/>
  <c r="K32" i="3"/>
  <c r="J32" i="3"/>
  <c r="I32" i="3"/>
  <c r="H32" i="3"/>
  <c r="G32" i="3"/>
  <c r="F32" i="3"/>
  <c r="E32" i="3"/>
  <c r="M31" i="3"/>
  <c r="L31" i="3"/>
  <c r="K31" i="3"/>
  <c r="K30" i="3" s="1"/>
  <c r="J31" i="3"/>
  <c r="I31" i="3"/>
  <c r="H31" i="3"/>
  <c r="G31" i="3"/>
  <c r="G30" i="3" s="1"/>
  <c r="F31" i="3"/>
  <c r="E31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28" i="3"/>
  <c r="L28" i="3"/>
  <c r="K28" i="3"/>
  <c r="J28" i="3"/>
  <c r="I28" i="3"/>
  <c r="H28" i="3"/>
  <c r="G28" i="3"/>
  <c r="F28" i="3"/>
  <c r="E28" i="3"/>
  <c r="M27" i="3"/>
  <c r="M22" i="3" s="1"/>
  <c r="E22" i="3" s="1"/>
  <c r="L27" i="3"/>
  <c r="K27" i="3"/>
  <c r="J27" i="3"/>
  <c r="I27" i="3"/>
  <c r="H27" i="3"/>
  <c r="G27" i="3"/>
  <c r="F27" i="3"/>
  <c r="M26" i="3"/>
  <c r="E26" i="3" s="1"/>
  <c r="L26" i="3"/>
  <c r="K26" i="3"/>
  <c r="J26" i="3"/>
  <c r="I26" i="3"/>
  <c r="H26" i="3"/>
  <c r="G26" i="3"/>
  <c r="F26" i="3"/>
  <c r="D26" i="3" s="1"/>
  <c r="M25" i="3"/>
  <c r="E25" i="3" s="1"/>
  <c r="L25" i="3"/>
  <c r="K25" i="3"/>
  <c r="J25" i="3"/>
  <c r="I25" i="3"/>
  <c r="H25" i="3"/>
  <c r="G25" i="3"/>
  <c r="F25" i="3"/>
  <c r="C25" i="3" s="1"/>
  <c r="M24" i="3"/>
  <c r="L24" i="3"/>
  <c r="K24" i="3"/>
  <c r="J24" i="3"/>
  <c r="I24" i="3"/>
  <c r="H24" i="3"/>
  <c r="G24" i="3"/>
  <c r="F24" i="3"/>
  <c r="E24" i="3"/>
  <c r="M23" i="3"/>
  <c r="L23" i="3"/>
  <c r="K23" i="3"/>
  <c r="K22" i="3" s="1"/>
  <c r="J23" i="3"/>
  <c r="I23" i="3"/>
  <c r="H23" i="3"/>
  <c r="G23" i="3"/>
  <c r="G22" i="3" s="1"/>
  <c r="F23" i="3"/>
  <c r="E23" i="3"/>
  <c r="BO22" i="3"/>
  <c r="BM22" i="3"/>
  <c r="BL22" i="3"/>
  <c r="BK22" i="3"/>
  <c r="BJ22" i="3"/>
  <c r="BI22" i="3"/>
  <c r="BH22" i="3"/>
  <c r="BG22" i="3"/>
  <c r="BF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I22" i="3"/>
  <c r="M18" i="3"/>
  <c r="E18" i="3" s="1"/>
  <c r="L18" i="3"/>
  <c r="K18" i="3"/>
  <c r="J18" i="3"/>
  <c r="I18" i="3"/>
  <c r="H18" i="3"/>
  <c r="G18" i="3"/>
  <c r="F18" i="3"/>
  <c r="M17" i="3"/>
  <c r="L17" i="3"/>
  <c r="K17" i="3"/>
  <c r="J17" i="3"/>
  <c r="I17" i="3"/>
  <c r="H17" i="3"/>
  <c r="G17" i="3"/>
  <c r="D17" i="3" s="1"/>
  <c r="F17" i="3"/>
  <c r="C17" i="3" s="1"/>
  <c r="E17" i="3"/>
  <c r="M16" i="3"/>
  <c r="L16" i="3"/>
  <c r="K16" i="3"/>
  <c r="J16" i="3"/>
  <c r="I16" i="3"/>
  <c r="H16" i="3"/>
  <c r="G16" i="3"/>
  <c r="F16" i="3"/>
  <c r="E16" i="3"/>
  <c r="M15" i="3"/>
  <c r="E15" i="3" s="1"/>
  <c r="L15" i="3"/>
  <c r="K15" i="3"/>
  <c r="J15" i="3"/>
  <c r="I15" i="3"/>
  <c r="H15" i="3"/>
  <c r="G15" i="3"/>
  <c r="F15" i="3"/>
  <c r="D15" i="3" s="1"/>
  <c r="M14" i="3"/>
  <c r="L14" i="3"/>
  <c r="K14" i="3"/>
  <c r="J14" i="3"/>
  <c r="J10" i="3" s="1"/>
  <c r="I14" i="3"/>
  <c r="H14" i="3"/>
  <c r="G14" i="3"/>
  <c r="F14" i="3"/>
  <c r="F10" i="3" s="1"/>
  <c r="E14" i="3"/>
  <c r="M13" i="3"/>
  <c r="L13" i="3"/>
  <c r="K13" i="3"/>
  <c r="K10" i="3" s="1"/>
  <c r="J13" i="3"/>
  <c r="I13" i="3"/>
  <c r="H13" i="3"/>
  <c r="G13" i="3"/>
  <c r="D13" i="3" s="1"/>
  <c r="F13" i="3"/>
  <c r="E13" i="3"/>
  <c r="M12" i="3"/>
  <c r="L12" i="3"/>
  <c r="K12" i="3"/>
  <c r="J12" i="3"/>
  <c r="I12" i="3"/>
  <c r="H12" i="3"/>
  <c r="G12" i="3"/>
  <c r="F12" i="3"/>
  <c r="E12" i="3"/>
  <c r="M11" i="3"/>
  <c r="M10" i="3" s="1"/>
  <c r="L11" i="3"/>
  <c r="K11" i="3"/>
  <c r="J11" i="3"/>
  <c r="I11" i="3"/>
  <c r="I10" i="3" s="1"/>
  <c r="H11" i="3"/>
  <c r="G11" i="3"/>
  <c r="F11" i="3"/>
  <c r="BO10" i="3"/>
  <c r="BO93" i="3" s="1"/>
  <c r="BN10" i="3"/>
  <c r="BM10" i="3"/>
  <c r="BL10" i="3"/>
  <c r="BK10" i="3"/>
  <c r="BK93" i="3" s="1"/>
  <c r="BJ10" i="3"/>
  <c r="BI10" i="3"/>
  <c r="BH10" i="3"/>
  <c r="BG10" i="3"/>
  <c r="BG93" i="3" s="1"/>
  <c r="BF10" i="3"/>
  <c r="BE10" i="3"/>
  <c r="BE93" i="3" s="1"/>
  <c r="BD10" i="3"/>
  <c r="BC10" i="3"/>
  <c r="BC93" i="3" s="1"/>
  <c r="AX96" i="3" s="1"/>
  <c r="BB10" i="3"/>
  <c r="BA10" i="3"/>
  <c r="BA93" i="3" s="1"/>
  <c r="AZ10" i="3"/>
  <c r="AY10" i="3"/>
  <c r="AY93" i="3" s="1"/>
  <c r="AX10" i="3"/>
  <c r="AW10" i="3"/>
  <c r="AW93" i="3" s="1"/>
  <c r="AV10" i="3"/>
  <c r="AU10" i="3"/>
  <c r="AU93" i="3" s="1"/>
  <c r="AT10" i="3"/>
  <c r="AS10" i="3"/>
  <c r="AS93" i="3" s="1"/>
  <c r="AR10" i="3"/>
  <c r="AQ10" i="3"/>
  <c r="AQ93" i="3" s="1"/>
  <c r="AP10" i="3"/>
  <c r="AO10" i="3"/>
  <c r="AO93" i="3" s="1"/>
  <c r="AN10" i="3"/>
  <c r="AM10" i="3"/>
  <c r="AM93" i="3" s="1"/>
  <c r="AL10" i="3"/>
  <c r="AK10" i="3"/>
  <c r="AK93" i="3" s="1"/>
  <c r="AF96" i="3" s="1"/>
  <c r="AJ10" i="3"/>
  <c r="AI10" i="3"/>
  <c r="AI93" i="3" s="1"/>
  <c r="AH10" i="3"/>
  <c r="AG10" i="3"/>
  <c r="AG93" i="3" s="1"/>
  <c r="AF10" i="3"/>
  <c r="AE10" i="3"/>
  <c r="AE93" i="3" s="1"/>
  <c r="AD10" i="3"/>
  <c r="AC10" i="3"/>
  <c r="AC93" i="3" s="1"/>
  <c r="AB10" i="3"/>
  <c r="AA10" i="3"/>
  <c r="AA93" i="3" s="1"/>
  <c r="Z10" i="3"/>
  <c r="Y10" i="3"/>
  <c r="Y93" i="3" s="1"/>
  <c r="X10" i="3"/>
  <c r="W10" i="3"/>
  <c r="W93" i="3" s="1"/>
  <c r="V10" i="3"/>
  <c r="U10" i="3"/>
  <c r="U93" i="3" s="1"/>
  <c r="T10" i="3"/>
  <c r="S10" i="3"/>
  <c r="S93" i="3" s="1"/>
  <c r="N96" i="3" s="1"/>
  <c r="R10" i="3"/>
  <c r="Q10" i="3"/>
  <c r="Q93" i="3" s="1"/>
  <c r="P10" i="3"/>
  <c r="O10" i="3"/>
  <c r="O93" i="3" s="1"/>
  <c r="N10" i="3"/>
  <c r="E44" i="3" l="1"/>
  <c r="E27" i="3"/>
  <c r="E33" i="3"/>
  <c r="BI93" i="3"/>
  <c r="BG97" i="3" s="1"/>
  <c r="BM93" i="3"/>
  <c r="D12" i="3"/>
  <c r="C14" i="3"/>
  <c r="H22" i="3"/>
  <c r="L22" i="3"/>
  <c r="D25" i="3"/>
  <c r="C32" i="3"/>
  <c r="D34" i="3"/>
  <c r="C36" i="3"/>
  <c r="D38" i="3"/>
  <c r="C40" i="3"/>
  <c r="D48" i="3"/>
  <c r="D50" i="3"/>
  <c r="D56" i="3"/>
  <c r="D58" i="3"/>
  <c r="D63" i="3"/>
  <c r="J60" i="3"/>
  <c r="D65" i="3"/>
  <c r="D71" i="3"/>
  <c r="D73" i="3"/>
  <c r="D86" i="3"/>
  <c r="D89" i="3"/>
  <c r="K93" i="3"/>
  <c r="M44" i="3"/>
  <c r="M93" i="3" s="1"/>
  <c r="N93" i="3"/>
  <c r="R93" i="3"/>
  <c r="V93" i="3"/>
  <c r="Z93" i="3"/>
  <c r="W97" i="3" s="1"/>
  <c r="AD93" i="3"/>
  <c r="AH93" i="3"/>
  <c r="AL93" i="3"/>
  <c r="AP93" i="3"/>
  <c r="AO94" i="3" s="1"/>
  <c r="AT93" i="3"/>
  <c r="AO96" i="3" s="1"/>
  <c r="AX93" i="3"/>
  <c r="BB93" i="3"/>
  <c r="BF93" i="3"/>
  <c r="BJ93" i="3"/>
  <c r="BN93" i="3"/>
  <c r="F22" i="3"/>
  <c r="J22" i="3"/>
  <c r="J93" i="3" s="1"/>
  <c r="C28" i="3"/>
  <c r="D41" i="3"/>
  <c r="H44" i="3"/>
  <c r="L44" i="3"/>
  <c r="D49" i="3"/>
  <c r="C51" i="3"/>
  <c r="D57" i="3"/>
  <c r="C58" i="3"/>
  <c r="D64" i="3"/>
  <c r="C66" i="3"/>
  <c r="D72" i="3"/>
  <c r="D76" i="3"/>
  <c r="D75" i="3" s="1"/>
  <c r="C77" i="3"/>
  <c r="D79" i="3"/>
  <c r="J75" i="3"/>
  <c r="D87" i="3"/>
  <c r="C89" i="3"/>
  <c r="I44" i="3"/>
  <c r="P93" i="3"/>
  <c r="T93" i="3"/>
  <c r="X93" i="3"/>
  <c r="AB93" i="3"/>
  <c r="W96" i="3" s="1"/>
  <c r="AF93" i="3"/>
  <c r="AJ93" i="3"/>
  <c r="AF97" i="3" s="1"/>
  <c r="AN93" i="3"/>
  <c r="AR93" i="3"/>
  <c r="AV93" i="3"/>
  <c r="AZ93" i="3"/>
  <c r="AX97" i="3" s="1"/>
  <c r="BD93" i="3"/>
  <c r="BH93" i="3"/>
  <c r="BL93" i="3"/>
  <c r="BG96" i="3" s="1"/>
  <c r="D11" i="3"/>
  <c r="D10" i="3" s="1"/>
  <c r="H10" i="3"/>
  <c r="L10" i="3"/>
  <c r="D16" i="3"/>
  <c r="C18" i="3"/>
  <c r="D24" i="3"/>
  <c r="D27" i="3"/>
  <c r="D33" i="3"/>
  <c r="J30" i="3"/>
  <c r="D37" i="3"/>
  <c r="D39" i="3"/>
  <c r="F44" i="3"/>
  <c r="J44" i="3"/>
  <c r="C47" i="3"/>
  <c r="D51" i="3"/>
  <c r="D53" i="3"/>
  <c r="C54" i="3"/>
  <c r="C55" i="3"/>
  <c r="C61" i="3"/>
  <c r="C62" i="3"/>
  <c r="I60" i="3"/>
  <c r="M60" i="3"/>
  <c r="E60" i="3" s="1"/>
  <c r="D66" i="3"/>
  <c r="D68" i="3"/>
  <c r="C70" i="3"/>
  <c r="C76" i="3"/>
  <c r="D78" i="3"/>
  <c r="M75" i="3"/>
  <c r="E75" i="3" s="1"/>
  <c r="D80" i="3"/>
  <c r="C81" i="3"/>
  <c r="D83" i="3"/>
  <c r="C84" i="3"/>
  <c r="C85" i="3"/>
  <c r="AO97" i="3"/>
  <c r="AF95" i="3"/>
  <c r="N97" i="3"/>
  <c r="N94" i="3"/>
  <c r="N95" i="3"/>
  <c r="AX95" i="3"/>
  <c r="F96" i="3"/>
  <c r="W95" i="3"/>
  <c r="E10" i="3"/>
  <c r="E93" i="3" s="1"/>
  <c r="C24" i="3"/>
  <c r="D32" i="3"/>
  <c r="C35" i="3"/>
  <c r="E11" i="3"/>
  <c r="D14" i="3"/>
  <c r="C12" i="3"/>
  <c r="C23" i="3"/>
  <c r="C27" i="3"/>
  <c r="D28" i="3"/>
  <c r="D31" i="3"/>
  <c r="C34" i="3"/>
  <c r="C38" i="3"/>
  <c r="C42" i="3"/>
  <c r="C45" i="3"/>
  <c r="C49" i="3"/>
  <c r="C53" i="3"/>
  <c r="C57" i="3"/>
  <c r="D61" i="3"/>
  <c r="C64" i="3"/>
  <c r="C68" i="3"/>
  <c r="C72" i="3"/>
  <c r="I75" i="3"/>
  <c r="C79" i="3"/>
  <c r="C83" i="3"/>
  <c r="C87" i="3"/>
  <c r="D18" i="3"/>
  <c r="C16" i="3"/>
  <c r="C11" i="3"/>
  <c r="C15" i="3"/>
  <c r="D23" i="3"/>
  <c r="D22" i="3" s="1"/>
  <c r="C26" i="3"/>
  <c r="F30" i="3"/>
  <c r="C33" i="3"/>
  <c r="C37" i="3"/>
  <c r="C41" i="3"/>
  <c r="D45" i="3"/>
  <c r="C48" i="3"/>
  <c r="C52" i="3"/>
  <c r="C56" i="3"/>
  <c r="F60" i="3"/>
  <c r="C63" i="3"/>
  <c r="C67" i="3"/>
  <c r="C71" i="3"/>
  <c r="F75" i="3"/>
  <c r="C78" i="3"/>
  <c r="C82" i="3"/>
  <c r="C86" i="3"/>
  <c r="C13" i="3"/>
  <c r="C31" i="3"/>
  <c r="D36" i="3"/>
  <c r="G10" i="3"/>
  <c r="G93" i="3" s="1"/>
  <c r="C75" i="3" l="1"/>
  <c r="I93" i="3"/>
  <c r="D60" i="3"/>
  <c r="BG95" i="3"/>
  <c r="W94" i="3"/>
  <c r="AX94" i="3"/>
  <c r="AF94" i="3"/>
  <c r="AO95" i="3"/>
  <c r="C60" i="3"/>
  <c r="BG94" i="3"/>
  <c r="L93" i="3"/>
  <c r="D44" i="3"/>
  <c r="F93" i="3"/>
  <c r="H93" i="3"/>
  <c r="C22" i="3"/>
  <c r="D30" i="3"/>
  <c r="D93" i="3" s="1"/>
  <c r="F94" i="3"/>
  <c r="C10" i="3"/>
  <c r="F95" i="3"/>
  <c r="C44" i="3"/>
  <c r="C30" i="3"/>
  <c r="F97" i="3"/>
  <c r="C93" i="3" l="1"/>
</calcChain>
</file>

<file path=xl/sharedStrings.xml><?xml version="1.0" encoding="utf-8"?>
<sst xmlns="http://schemas.openxmlformats.org/spreadsheetml/2006/main" count="342" uniqueCount="113">
  <si>
    <t>PLAN STUDIÓW</t>
  </si>
  <si>
    <t>IM. WITELONA W LEGNICY</t>
  </si>
  <si>
    <t>WYDZIAŁ NAUK O ZDROWIU I KULTURZE FIZYCZNEJ</t>
  </si>
  <si>
    <t xml:space="preserve"> </t>
  </si>
  <si>
    <t>Kontaktowe</t>
  </si>
  <si>
    <t xml:space="preserve">Ogółem </t>
  </si>
  <si>
    <t>Ogółem liczba godzin</t>
  </si>
  <si>
    <t>Liczba godzin zajęć w semestrach</t>
  </si>
  <si>
    <t>L.p.</t>
  </si>
  <si>
    <t>z tego</t>
  </si>
  <si>
    <t>sem  I</t>
  </si>
  <si>
    <t>sem  II</t>
  </si>
  <si>
    <t>sem  III</t>
  </si>
  <si>
    <t>sem  IV</t>
  </si>
  <si>
    <t>sem  V</t>
  </si>
  <si>
    <t>sem VI</t>
  </si>
  <si>
    <t>W</t>
  </si>
  <si>
    <t xml:space="preserve"> ĆW</t>
  </si>
  <si>
    <t>S</t>
  </si>
  <si>
    <t>LAB</t>
  </si>
  <si>
    <t>ZP</t>
  </si>
  <si>
    <t>PZ</t>
  </si>
  <si>
    <t>ECTS</t>
  </si>
  <si>
    <t>A.</t>
  </si>
  <si>
    <t>NAUKI PODSTAWOWE</t>
  </si>
  <si>
    <t>Zoc</t>
  </si>
  <si>
    <t>E</t>
  </si>
  <si>
    <t>Fizjologia</t>
  </si>
  <si>
    <t>Biochemia i biofizyka</t>
  </si>
  <si>
    <t>Genetyka</t>
  </si>
  <si>
    <t>Mikrobiologia i parazytologia</t>
  </si>
  <si>
    <t>Farmakologia</t>
  </si>
  <si>
    <t>Radiologia</t>
  </si>
  <si>
    <t>Szkolenie biblioteczne</t>
  </si>
  <si>
    <t>Bezpieczeństwo i higiena pracy</t>
  </si>
  <si>
    <t>B.</t>
  </si>
  <si>
    <t>NAUKI SPOŁECZNE I HUMANISTYCZNE</t>
  </si>
  <si>
    <t>Zdrowie publiczne</t>
  </si>
  <si>
    <t>Pedagogika</t>
  </si>
  <si>
    <t>Socjologia</t>
  </si>
  <si>
    <t>Prawo medyczne</t>
  </si>
  <si>
    <t>Język angielski</t>
  </si>
  <si>
    <t>Zoc/E</t>
  </si>
  <si>
    <t>C.</t>
  </si>
  <si>
    <t>NAUKI W ZAKRESIE PODSTAW OPIEKI PIELĘGNIARSKIEJ</t>
  </si>
  <si>
    <t>Podstawy pielęgniarstwa</t>
  </si>
  <si>
    <t>Promocja zdrowia</t>
  </si>
  <si>
    <t>Badanie fizykalne</t>
  </si>
  <si>
    <t>Podstawowa opieka zdrowotna</t>
  </si>
  <si>
    <t>Dietetyka</t>
  </si>
  <si>
    <t>Organizacja pracy pielęgniarskiej</t>
  </si>
  <si>
    <t>Etyka zawodu pielęgniarki</t>
  </si>
  <si>
    <t>System informacji w ochronie zdrowia</t>
  </si>
  <si>
    <t>Zakażenia szpitalne</t>
  </si>
  <si>
    <t>ZAJĘCIA FAKULTATYWNE DO WYBORU*</t>
  </si>
  <si>
    <t>9A</t>
  </si>
  <si>
    <t>Język migowy</t>
  </si>
  <si>
    <t>9B</t>
  </si>
  <si>
    <t>Współpraca w zespołach opieki zdrowotnej</t>
  </si>
  <si>
    <t>D.</t>
  </si>
  <si>
    <t>NAUKI W ZAKRESIE OPIEKI SPECJALISTYCZNEJ</t>
  </si>
  <si>
    <t>Chirurgia i pielęgniarstwo chirurgiczne</t>
  </si>
  <si>
    <t>Choroby wewnętrzne i pielęgniarstwo internistyczne</t>
  </si>
  <si>
    <t>Pediatria i pielęgniarstwo pediatryczne</t>
  </si>
  <si>
    <t>Położnictwo, ginekologia i pielęgniarstwo położniczo-ginekologiczne</t>
  </si>
  <si>
    <t>Geriatria i pielęgniarstwo geriatryczne</t>
  </si>
  <si>
    <t>Neurologia i pielęgniarstwo neurologiczne</t>
  </si>
  <si>
    <t>Pielęgniarstwo opieki długoterminowej</t>
  </si>
  <si>
    <t>Psychiatria i pielęgniarstwo psychiatryczne</t>
  </si>
  <si>
    <t>Anestezjologia i pielęgniarstwo w zagrożeniu życia</t>
  </si>
  <si>
    <t>Opieka paliatywna</t>
  </si>
  <si>
    <t>Podstawy rehabilitacji</t>
  </si>
  <si>
    <t>Podstawy ratownictwa medycznego</t>
  </si>
  <si>
    <t>Seminarium dyplomowe</t>
  </si>
  <si>
    <t>Badania naukowe w pielęgniarstwie</t>
  </si>
  <si>
    <t>ZAJĘCIA PRAKTYCZNE</t>
  </si>
  <si>
    <t>Pielęgniarstwo w opiece długoterminowej</t>
  </si>
  <si>
    <t>F.</t>
  </si>
  <si>
    <t>PRAKTYKI ZAWODOWE</t>
  </si>
  <si>
    <t>Choroby wewnętrzne i pielęgniarstwo                                                        internistyczne</t>
  </si>
  <si>
    <t>LICZBA GODZIN OGÓŁEM</t>
  </si>
  <si>
    <t>Punkty ECTS</t>
  </si>
  <si>
    <t>Legenda</t>
  </si>
  <si>
    <t>W - wykład</t>
  </si>
  <si>
    <t>S - seminarium</t>
  </si>
  <si>
    <t>LAB - laboratorium</t>
  </si>
  <si>
    <t>PZ - praktyki zawodowe</t>
  </si>
  <si>
    <t>ZP - zajęcia praktyczne</t>
  </si>
  <si>
    <t xml:space="preserve">      * - treści do wyboru</t>
  </si>
  <si>
    <t>PAŃSTWOWA WYŻSZA SZKOŁA ZAWODOWA</t>
  </si>
  <si>
    <t>E / Zoc / Zal</t>
  </si>
  <si>
    <t>ĆW</t>
  </si>
  <si>
    <t xml:space="preserve">ĆW - ćwiczenia </t>
  </si>
  <si>
    <t>MODUŁY KSZTAŁCENIA</t>
  </si>
  <si>
    <t>Liczba godzin PZ</t>
  </si>
  <si>
    <t>Zal</t>
  </si>
  <si>
    <t>WYCHOWANIE FIZYCZNE</t>
  </si>
  <si>
    <t>E.</t>
  </si>
  <si>
    <t>G.</t>
  </si>
  <si>
    <t>Załącznik do Programu studiów dla studentów rozpoczynających naukę od roku akademickiego 2021/2022</t>
  </si>
  <si>
    <r>
      <t xml:space="preserve">Kierunek: </t>
    </r>
    <r>
      <rPr>
        <b/>
        <sz val="26"/>
        <rFont val="Times New Roman"/>
        <family val="1"/>
        <charset val="238"/>
      </rPr>
      <t>Pielęgniarstwo</t>
    </r>
  </si>
  <si>
    <r>
      <t xml:space="preserve">       Studia: </t>
    </r>
    <r>
      <rPr>
        <b/>
        <sz val="26"/>
        <rFont val="Times New Roman"/>
        <family val="1"/>
        <charset val="238"/>
      </rPr>
      <t>Pierwszego stopnia - stacjonarne</t>
    </r>
  </si>
  <si>
    <t>PW</t>
  </si>
  <si>
    <t>Anatomia</t>
  </si>
  <si>
    <t>Patologia</t>
  </si>
  <si>
    <t>Psychologia</t>
  </si>
  <si>
    <t>SK</t>
  </si>
  <si>
    <t>Liczba godzin  kontaktowych (bez PZ i PW)</t>
  </si>
  <si>
    <t>Liczba godzin kontaktowych z PZ</t>
  </si>
  <si>
    <t>.........................................................................................</t>
  </si>
  <si>
    <t xml:space="preserve">    Podpis Dziekana</t>
  </si>
  <si>
    <t>SK - samokształcenie</t>
  </si>
  <si>
    <t xml:space="preserve"> dla studentów rozpoczynających naukę od roku akademickiego 2021/2022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</si>
</sst>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0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9"/>
      <name val="Times New Roman"/>
      <family val="1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</font>
    <font>
      <b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z val="10"/>
      <name val="Arial"/>
      <family val="2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6"/>
      <name val="Times New Roman"/>
      <family val="1"/>
      <charset val="238"/>
    </font>
    <font>
      <sz val="16"/>
      <name val="Arial CE"/>
      <charset val="238"/>
    </font>
    <font>
      <b/>
      <sz val="16"/>
      <name val="Cambria"/>
      <family val="1"/>
      <charset val="238"/>
    </font>
    <font>
      <sz val="16"/>
      <name val="Cambria"/>
      <family val="1"/>
      <charset val="238"/>
    </font>
    <font>
      <b/>
      <sz val="16"/>
      <color indexed="10"/>
      <name val="Times New Roman"/>
      <family val="1"/>
      <charset val="238"/>
    </font>
    <font>
      <b/>
      <sz val="16"/>
      <name val="Arial CE"/>
      <charset val="238"/>
    </font>
    <font>
      <b/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  <charset val="238"/>
    </font>
    <font>
      <u/>
      <sz val="16"/>
      <name val="Times New Roman"/>
      <family val="1"/>
      <charset val="238"/>
    </font>
    <font>
      <i/>
      <sz val="16"/>
      <name val="Times New Roman"/>
      <family val="1"/>
      <charset val="238"/>
    </font>
    <font>
      <sz val="28"/>
      <name val="Arial CE"/>
      <charset val="238"/>
    </font>
    <font>
      <sz val="20"/>
      <name val="Arial CE"/>
      <charset val="238"/>
    </font>
    <font>
      <sz val="20"/>
      <name val="Times New Roman"/>
      <family val="1"/>
      <charset val="238"/>
    </font>
    <font>
      <sz val="18"/>
      <name val="Times New Roman"/>
      <family val="1"/>
      <charset val="238"/>
    </font>
    <font>
      <sz val="18"/>
      <name val="Arial CE"/>
      <charset val="238"/>
    </font>
    <font>
      <b/>
      <sz val="19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b/>
      <sz val="20"/>
      <name val="Arial CE"/>
      <charset val="238"/>
    </font>
    <font>
      <sz val="26"/>
      <name val="Arial CE"/>
      <charset val="238"/>
    </font>
    <font>
      <b/>
      <sz val="16"/>
      <color indexed="10"/>
      <name val="Arial CE"/>
      <charset val="238"/>
    </font>
    <font>
      <sz val="18"/>
      <color indexed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227">
    <xf numFmtId="0" fontId="0" fillId="0" borderId="0" xfId="0"/>
    <xf numFmtId="0" fontId="2" fillId="2" borderId="0" xfId="0" applyFont="1" applyFill="1" applyAlignment="1"/>
    <xf numFmtId="0" fontId="6" fillId="2" borderId="0" xfId="0" applyFont="1" applyFill="1" applyBorder="1" applyAlignment="1"/>
    <xf numFmtId="0" fontId="5" fillId="2" borderId="0" xfId="0" applyFont="1" applyFill="1" applyBorder="1" applyAlignment="1"/>
    <xf numFmtId="0" fontId="2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/>
    <xf numFmtId="0" fontId="11" fillId="0" borderId="0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Continuous"/>
    </xf>
    <xf numFmtId="0" fontId="7" fillId="2" borderId="44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1" applyFont="1" applyFill="1" applyBorder="1" applyAlignment="1">
      <alignment horizontal="left" vertical="center" wrapText="1"/>
    </xf>
    <xf numFmtId="0" fontId="3" fillId="2" borderId="0" xfId="0" applyFont="1" applyFill="1" applyAlignment="1"/>
    <xf numFmtId="0" fontId="3" fillId="2" borderId="0" xfId="0" applyFont="1" applyFill="1" applyBorder="1" applyAlignment="1"/>
    <xf numFmtId="0" fontId="18" fillId="0" borderId="0" xfId="0" applyFont="1"/>
    <xf numFmtId="0" fontId="7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6" xfId="0" applyFont="1" applyFill="1" applyBorder="1" applyAlignment="1"/>
    <xf numFmtId="0" fontId="3" fillId="2" borderId="6" xfId="0" applyFont="1" applyFill="1" applyBorder="1" applyAlignment="1"/>
    <xf numFmtId="0" fontId="3" fillId="2" borderId="43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3" fillId="0" borderId="26" xfId="0" applyFont="1" applyFill="1" applyBorder="1" applyAlignment="1"/>
    <xf numFmtId="0" fontId="3" fillId="0" borderId="0" xfId="0" applyFont="1" applyFill="1" applyBorder="1" applyAlignment="1"/>
    <xf numFmtId="0" fontId="3" fillId="0" borderId="7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7" fillId="0" borderId="7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8" fillId="0" borderId="1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6" fillId="2" borderId="0" xfId="0" applyFont="1" applyFill="1" applyBorder="1" applyAlignment="1"/>
    <xf numFmtId="0" fontId="27" fillId="2" borderId="0" xfId="0" applyFont="1" applyFill="1" applyBorder="1" applyAlignment="1">
      <alignment wrapText="1"/>
    </xf>
    <xf numFmtId="3" fontId="7" fillId="2" borderId="0" xfId="0" applyNumberFormat="1" applyFont="1" applyFill="1" applyBorder="1" applyAlignment="1">
      <alignment horizontal="center"/>
    </xf>
    <xf numFmtId="0" fontId="18" fillId="0" borderId="0" xfId="0" applyFont="1" applyBorder="1" applyAlignment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7" fillId="0" borderId="0" xfId="0" applyFont="1" applyFill="1" applyAlignment="1"/>
    <xf numFmtId="0" fontId="17" fillId="2" borderId="0" xfId="0" applyFont="1" applyFill="1"/>
    <xf numFmtId="0" fontId="17" fillId="2" borderId="0" xfId="0" applyFont="1" applyFill="1" applyAlignment="1"/>
    <xf numFmtId="0" fontId="33" fillId="0" borderId="0" xfId="0" applyFont="1" applyAlignment="1">
      <alignment horizontal="center" vertical="center" wrapText="1"/>
    </xf>
    <xf numFmtId="0" fontId="31" fillId="0" borderId="0" xfId="0" applyFont="1" applyFill="1" applyBorder="1" applyAlignment="1"/>
    <xf numFmtId="0" fontId="30" fillId="0" borderId="0" xfId="0" applyFont="1" applyFill="1"/>
    <xf numFmtId="0" fontId="8" fillId="0" borderId="0" xfId="0" applyFont="1" applyFill="1" applyBorder="1" applyAlignment="1" applyProtection="1">
      <protection locked="0"/>
    </xf>
    <xf numFmtId="0" fontId="34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32" fillId="0" borderId="48" xfId="0" applyFont="1" applyFill="1" applyBorder="1" applyAlignment="1">
      <alignment horizontal="center"/>
    </xf>
    <xf numFmtId="0" fontId="32" fillId="0" borderId="49" xfId="0" applyFont="1" applyFill="1" applyBorder="1" applyAlignment="1">
      <alignment horizontal="center"/>
    </xf>
    <xf numFmtId="0" fontId="32" fillId="0" borderId="5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3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32" fillId="0" borderId="0" xfId="0" applyFont="1" applyFill="1" applyBorder="1" applyAlignment="1" applyProtection="1">
      <protection locked="0"/>
    </xf>
    <xf numFmtId="0" fontId="32" fillId="0" borderId="3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5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32" fillId="0" borderId="57" xfId="0" applyFont="1" applyFill="1" applyBorder="1" applyAlignment="1">
      <alignment horizontal="center"/>
    </xf>
    <xf numFmtId="0" fontId="32" fillId="0" borderId="54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36" fillId="0" borderId="0" xfId="0" applyFont="1" applyFill="1"/>
    <xf numFmtId="0" fontId="12" fillId="0" borderId="2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textRotation="90"/>
    </xf>
    <xf numFmtId="3" fontId="7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3" fillId="3" borderId="0" xfId="0" applyFont="1" applyFill="1" applyBorder="1" applyAlignment="1"/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/>
    </xf>
    <xf numFmtId="0" fontId="13" fillId="4" borderId="44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left" vertical="center" wrapText="1"/>
    </xf>
    <xf numFmtId="0" fontId="13" fillId="4" borderId="43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5" fillId="3" borderId="0" xfId="0" applyFont="1" applyFill="1" applyBorder="1" applyAlignment="1">
      <alignment horizontal="center"/>
    </xf>
    <xf numFmtId="0" fontId="32" fillId="2" borderId="17" xfId="0" applyFont="1" applyFill="1" applyBorder="1" applyAlignment="1">
      <alignment horizontal="center"/>
    </xf>
    <xf numFmtId="0" fontId="39" fillId="0" borderId="52" xfId="0" applyFont="1" applyFill="1" applyBorder="1" applyAlignment="1">
      <alignment horizontal="center"/>
    </xf>
    <xf numFmtId="0" fontId="39" fillId="0" borderId="49" xfId="0" applyFont="1" applyFill="1" applyBorder="1" applyAlignment="1">
      <alignment horizontal="center"/>
    </xf>
    <xf numFmtId="0" fontId="39" fillId="0" borderId="54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wrapText="1"/>
    </xf>
    <xf numFmtId="0" fontId="13" fillId="4" borderId="46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46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center"/>
    </xf>
    <xf numFmtId="0" fontId="31" fillId="4" borderId="44" xfId="0" applyFont="1" applyFill="1" applyBorder="1" applyAlignment="1">
      <alignment horizontal="center"/>
    </xf>
    <xf numFmtId="0" fontId="31" fillId="4" borderId="43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0" fontId="28" fillId="2" borderId="0" xfId="0" applyFont="1" applyFill="1" applyBorder="1" applyAlignment="1"/>
    <xf numFmtId="0" fontId="7" fillId="0" borderId="1" xfId="0" applyFont="1" applyFill="1" applyBorder="1" applyAlignment="1">
      <alignment horizontal="center" textRotation="90"/>
    </xf>
    <xf numFmtId="0" fontId="18" fillId="0" borderId="1" xfId="0" applyFont="1" applyFill="1" applyBorder="1" applyAlignment="1">
      <alignment horizontal="center" textRotation="90"/>
    </xf>
    <xf numFmtId="3" fontId="7" fillId="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8" fillId="0" borderId="1" xfId="0" applyFont="1" applyFill="1" applyBorder="1" applyAlignment="1"/>
    <xf numFmtId="0" fontId="7" fillId="2" borderId="0" xfId="0" applyFont="1" applyFill="1" applyAlignment="1">
      <alignment horizontal="left"/>
    </xf>
    <xf numFmtId="0" fontId="19" fillId="2" borderId="42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13" fillId="2" borderId="42" xfId="0" applyFont="1" applyFill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7" fillId="2" borderId="6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8" fillId="0" borderId="3" xfId="0" applyFont="1" applyBorder="1" applyAlignment="1"/>
    <xf numFmtId="0" fontId="18" fillId="0" borderId="4" xfId="0" applyFont="1" applyBorder="1" applyAlignment="1"/>
    <xf numFmtId="0" fontId="7" fillId="2" borderId="46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2" borderId="0" xfId="0" applyFont="1" applyFill="1" applyAlignment="1">
      <alignment horizontal="center" wrapText="1"/>
    </xf>
    <xf numFmtId="0" fontId="37" fillId="0" borderId="0" xfId="0" applyFont="1" applyAlignment="1">
      <alignment horizontal="center" wrapText="1"/>
    </xf>
    <xf numFmtId="0" fontId="17" fillId="2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2">
    <cellStyle name="Normalny" xfId="0" builtinId="0"/>
    <cellStyle name="Normalny_CZSŻ 2019-20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9"/>
  <sheetViews>
    <sheetView tabSelected="1" zoomScale="50" zoomScaleNormal="50" workbookViewId="0">
      <selection activeCell="V15" sqref="V15"/>
    </sheetView>
  </sheetViews>
  <sheetFormatPr defaultRowHeight="20.25" x14ac:dyDescent="0.3"/>
  <cols>
    <col min="1" max="1" width="5.42578125" style="30" customWidth="1"/>
    <col min="2" max="2" width="75.28515625" style="30" customWidth="1"/>
    <col min="3" max="3" width="9.85546875" style="30" customWidth="1"/>
    <col min="4" max="4" width="10.28515625" style="30" customWidth="1"/>
    <col min="5" max="5" width="8.7109375" style="30" customWidth="1"/>
    <col min="6" max="6" width="8.28515625" style="30" customWidth="1"/>
    <col min="7" max="7" width="8.140625" style="30" customWidth="1"/>
    <col min="8" max="8" width="7.28515625" style="30" customWidth="1"/>
    <col min="9" max="9" width="8.7109375" style="30" customWidth="1"/>
    <col min="10" max="10" width="9.85546875" style="30" customWidth="1"/>
    <col min="11" max="11" width="10" style="30" customWidth="1"/>
    <col min="12" max="12" width="7.28515625" style="30" customWidth="1"/>
    <col min="13" max="13" width="7.7109375" style="30" customWidth="1"/>
    <col min="14" max="14" width="7.85546875" style="30" customWidth="1"/>
    <col min="15" max="21" width="6.7109375" style="30" customWidth="1"/>
    <col min="22" max="22" width="6.140625" style="30" customWidth="1"/>
    <col min="23" max="27" width="6.7109375" style="30" customWidth="1"/>
    <col min="28" max="28" width="8.140625" style="30" customWidth="1"/>
    <col min="29" max="29" width="7.5703125" style="30" customWidth="1"/>
    <col min="30" max="30" width="6.7109375" style="30" customWidth="1"/>
    <col min="31" max="31" width="5.42578125" style="30" customWidth="1"/>
    <col min="32" max="32" width="7.85546875" style="30" customWidth="1"/>
    <col min="33" max="35" width="6.7109375" style="30" customWidth="1"/>
    <col min="36" max="36" width="7.85546875" style="30" customWidth="1"/>
    <col min="37" max="37" width="8.140625" style="30" customWidth="1"/>
    <col min="38" max="38" width="6.7109375" style="30" customWidth="1"/>
    <col min="39" max="39" width="6.85546875" style="30" customWidth="1"/>
    <col min="40" max="40" width="6.28515625" style="30" customWidth="1"/>
    <col min="41" max="41" width="7.5703125" style="30" customWidth="1"/>
    <col min="42" max="44" width="6.7109375" style="30" customWidth="1"/>
    <col min="45" max="46" width="7.85546875" style="30" customWidth="1"/>
    <col min="47" max="48" width="6.7109375" style="30" customWidth="1"/>
    <col min="49" max="49" width="5.7109375" style="30" customWidth="1"/>
    <col min="50" max="50" width="7.5703125" style="30" customWidth="1"/>
    <col min="51" max="53" width="6.7109375" style="30" customWidth="1"/>
    <col min="54" max="54" width="7.5703125" style="30" customWidth="1"/>
    <col min="55" max="55" width="8.140625" style="30" customWidth="1"/>
    <col min="56" max="56" width="7.85546875" style="30" customWidth="1"/>
    <col min="57" max="57" width="7.28515625" style="30" customWidth="1"/>
    <col min="58" max="58" width="6.140625" style="30" customWidth="1"/>
    <col min="59" max="62" width="6.7109375" style="30" customWidth="1"/>
    <col min="63" max="63" width="7.85546875" style="30" customWidth="1"/>
    <col min="64" max="64" width="8.42578125" style="30" customWidth="1"/>
    <col min="65" max="66" width="6.7109375" style="30" customWidth="1"/>
    <col min="67" max="67" width="6.140625" style="30" customWidth="1"/>
    <col min="257" max="257" width="5.42578125" customWidth="1"/>
    <col min="258" max="258" width="75.28515625" customWidth="1"/>
    <col min="259" max="259" width="9.85546875" customWidth="1"/>
    <col min="260" max="260" width="10.28515625" customWidth="1"/>
    <col min="261" max="261" width="8.7109375" customWidth="1"/>
    <col min="262" max="262" width="8.28515625" customWidth="1"/>
    <col min="263" max="263" width="8.140625" customWidth="1"/>
    <col min="264" max="264" width="7.28515625" customWidth="1"/>
    <col min="265" max="265" width="8.7109375" customWidth="1"/>
    <col min="266" max="266" width="9.85546875" customWidth="1"/>
    <col min="267" max="267" width="10" customWidth="1"/>
    <col min="268" max="268" width="7.28515625" customWidth="1"/>
    <col min="269" max="269" width="7.7109375" customWidth="1"/>
    <col min="270" max="270" width="7.85546875" customWidth="1"/>
    <col min="271" max="277" width="6.7109375" customWidth="1"/>
    <col min="278" max="278" width="6.140625" customWidth="1"/>
    <col min="279" max="283" width="6.7109375" customWidth="1"/>
    <col min="284" max="284" width="8.140625" customWidth="1"/>
    <col min="285" max="285" width="7.5703125" customWidth="1"/>
    <col min="286" max="286" width="6.7109375" customWidth="1"/>
    <col min="287" max="287" width="5.42578125" customWidth="1"/>
    <col min="288" max="288" width="7.85546875" customWidth="1"/>
    <col min="289" max="291" width="6.7109375" customWidth="1"/>
    <col min="292" max="292" width="7.85546875" customWidth="1"/>
    <col min="293" max="293" width="8.140625" customWidth="1"/>
    <col min="294" max="294" width="6.7109375" customWidth="1"/>
    <col min="295" max="295" width="6.85546875" customWidth="1"/>
    <col min="296" max="296" width="6.28515625" customWidth="1"/>
    <col min="297" max="297" width="7.5703125" customWidth="1"/>
    <col min="298" max="300" width="6.7109375" customWidth="1"/>
    <col min="301" max="302" width="7.85546875" customWidth="1"/>
    <col min="303" max="304" width="6.7109375" customWidth="1"/>
    <col min="305" max="305" width="5.7109375" customWidth="1"/>
    <col min="306" max="306" width="7.5703125" customWidth="1"/>
    <col min="307" max="309" width="6.7109375" customWidth="1"/>
    <col min="310" max="310" width="7.5703125" customWidth="1"/>
    <col min="311" max="311" width="8.140625" customWidth="1"/>
    <col min="312" max="312" width="7.85546875" customWidth="1"/>
    <col min="313" max="313" width="7.28515625" customWidth="1"/>
    <col min="314" max="314" width="6.140625" customWidth="1"/>
    <col min="315" max="318" width="6.7109375" customWidth="1"/>
    <col min="319" max="319" width="7.85546875" customWidth="1"/>
    <col min="320" max="320" width="8.42578125" customWidth="1"/>
    <col min="321" max="322" width="6.7109375" customWidth="1"/>
    <col min="323" max="323" width="6.140625" customWidth="1"/>
    <col min="513" max="513" width="5.42578125" customWidth="1"/>
    <col min="514" max="514" width="75.28515625" customWidth="1"/>
    <col min="515" max="515" width="9.85546875" customWidth="1"/>
    <col min="516" max="516" width="10.28515625" customWidth="1"/>
    <col min="517" max="517" width="8.7109375" customWidth="1"/>
    <col min="518" max="518" width="8.28515625" customWidth="1"/>
    <col min="519" max="519" width="8.140625" customWidth="1"/>
    <col min="520" max="520" width="7.28515625" customWidth="1"/>
    <col min="521" max="521" width="8.7109375" customWidth="1"/>
    <col min="522" max="522" width="9.85546875" customWidth="1"/>
    <col min="523" max="523" width="10" customWidth="1"/>
    <col min="524" max="524" width="7.28515625" customWidth="1"/>
    <col min="525" max="525" width="7.7109375" customWidth="1"/>
    <col min="526" max="526" width="7.85546875" customWidth="1"/>
    <col min="527" max="533" width="6.7109375" customWidth="1"/>
    <col min="534" max="534" width="6.140625" customWidth="1"/>
    <col min="535" max="539" width="6.7109375" customWidth="1"/>
    <col min="540" max="540" width="8.140625" customWidth="1"/>
    <col min="541" max="541" width="7.5703125" customWidth="1"/>
    <col min="542" max="542" width="6.7109375" customWidth="1"/>
    <col min="543" max="543" width="5.42578125" customWidth="1"/>
    <col min="544" max="544" width="7.85546875" customWidth="1"/>
    <col min="545" max="547" width="6.7109375" customWidth="1"/>
    <col min="548" max="548" width="7.85546875" customWidth="1"/>
    <col min="549" max="549" width="8.140625" customWidth="1"/>
    <col min="550" max="550" width="6.7109375" customWidth="1"/>
    <col min="551" max="551" width="6.85546875" customWidth="1"/>
    <col min="552" max="552" width="6.28515625" customWidth="1"/>
    <col min="553" max="553" width="7.5703125" customWidth="1"/>
    <col min="554" max="556" width="6.7109375" customWidth="1"/>
    <col min="557" max="558" width="7.85546875" customWidth="1"/>
    <col min="559" max="560" width="6.7109375" customWidth="1"/>
    <col min="561" max="561" width="5.7109375" customWidth="1"/>
    <col min="562" max="562" width="7.5703125" customWidth="1"/>
    <col min="563" max="565" width="6.7109375" customWidth="1"/>
    <col min="566" max="566" width="7.5703125" customWidth="1"/>
    <col min="567" max="567" width="8.140625" customWidth="1"/>
    <col min="568" max="568" width="7.85546875" customWidth="1"/>
    <col min="569" max="569" width="7.28515625" customWidth="1"/>
    <col min="570" max="570" width="6.140625" customWidth="1"/>
    <col min="571" max="574" width="6.7109375" customWidth="1"/>
    <col min="575" max="575" width="7.85546875" customWidth="1"/>
    <col min="576" max="576" width="8.42578125" customWidth="1"/>
    <col min="577" max="578" width="6.7109375" customWidth="1"/>
    <col min="579" max="579" width="6.140625" customWidth="1"/>
    <col min="769" max="769" width="5.42578125" customWidth="1"/>
    <col min="770" max="770" width="75.28515625" customWidth="1"/>
    <col min="771" max="771" width="9.85546875" customWidth="1"/>
    <col min="772" max="772" width="10.28515625" customWidth="1"/>
    <col min="773" max="773" width="8.7109375" customWidth="1"/>
    <col min="774" max="774" width="8.28515625" customWidth="1"/>
    <col min="775" max="775" width="8.140625" customWidth="1"/>
    <col min="776" max="776" width="7.28515625" customWidth="1"/>
    <col min="777" max="777" width="8.7109375" customWidth="1"/>
    <col min="778" max="778" width="9.85546875" customWidth="1"/>
    <col min="779" max="779" width="10" customWidth="1"/>
    <col min="780" max="780" width="7.28515625" customWidth="1"/>
    <col min="781" max="781" width="7.7109375" customWidth="1"/>
    <col min="782" max="782" width="7.85546875" customWidth="1"/>
    <col min="783" max="789" width="6.7109375" customWidth="1"/>
    <col min="790" max="790" width="6.140625" customWidth="1"/>
    <col min="791" max="795" width="6.7109375" customWidth="1"/>
    <col min="796" max="796" width="8.140625" customWidth="1"/>
    <col min="797" max="797" width="7.5703125" customWidth="1"/>
    <col min="798" max="798" width="6.7109375" customWidth="1"/>
    <col min="799" max="799" width="5.42578125" customWidth="1"/>
    <col min="800" max="800" width="7.85546875" customWidth="1"/>
    <col min="801" max="803" width="6.7109375" customWidth="1"/>
    <col min="804" max="804" width="7.85546875" customWidth="1"/>
    <col min="805" max="805" width="8.140625" customWidth="1"/>
    <col min="806" max="806" width="6.7109375" customWidth="1"/>
    <col min="807" max="807" width="6.85546875" customWidth="1"/>
    <col min="808" max="808" width="6.28515625" customWidth="1"/>
    <col min="809" max="809" width="7.5703125" customWidth="1"/>
    <col min="810" max="812" width="6.7109375" customWidth="1"/>
    <col min="813" max="814" width="7.85546875" customWidth="1"/>
    <col min="815" max="816" width="6.7109375" customWidth="1"/>
    <col min="817" max="817" width="5.7109375" customWidth="1"/>
    <col min="818" max="818" width="7.5703125" customWidth="1"/>
    <col min="819" max="821" width="6.7109375" customWidth="1"/>
    <col min="822" max="822" width="7.5703125" customWidth="1"/>
    <col min="823" max="823" width="8.140625" customWidth="1"/>
    <col min="824" max="824" width="7.85546875" customWidth="1"/>
    <col min="825" max="825" width="7.28515625" customWidth="1"/>
    <col min="826" max="826" width="6.140625" customWidth="1"/>
    <col min="827" max="830" width="6.7109375" customWidth="1"/>
    <col min="831" max="831" width="7.85546875" customWidth="1"/>
    <col min="832" max="832" width="8.42578125" customWidth="1"/>
    <col min="833" max="834" width="6.7109375" customWidth="1"/>
    <col min="835" max="835" width="6.140625" customWidth="1"/>
    <col min="1025" max="1025" width="5.42578125" customWidth="1"/>
    <col min="1026" max="1026" width="75.28515625" customWidth="1"/>
    <col min="1027" max="1027" width="9.85546875" customWidth="1"/>
    <col min="1028" max="1028" width="10.28515625" customWidth="1"/>
    <col min="1029" max="1029" width="8.7109375" customWidth="1"/>
    <col min="1030" max="1030" width="8.28515625" customWidth="1"/>
    <col min="1031" max="1031" width="8.140625" customWidth="1"/>
    <col min="1032" max="1032" width="7.28515625" customWidth="1"/>
    <col min="1033" max="1033" width="8.7109375" customWidth="1"/>
    <col min="1034" max="1034" width="9.85546875" customWidth="1"/>
    <col min="1035" max="1035" width="10" customWidth="1"/>
    <col min="1036" max="1036" width="7.28515625" customWidth="1"/>
    <col min="1037" max="1037" width="7.7109375" customWidth="1"/>
    <col min="1038" max="1038" width="7.85546875" customWidth="1"/>
    <col min="1039" max="1045" width="6.7109375" customWidth="1"/>
    <col min="1046" max="1046" width="6.140625" customWidth="1"/>
    <col min="1047" max="1051" width="6.7109375" customWidth="1"/>
    <col min="1052" max="1052" width="8.140625" customWidth="1"/>
    <col min="1053" max="1053" width="7.5703125" customWidth="1"/>
    <col min="1054" max="1054" width="6.7109375" customWidth="1"/>
    <col min="1055" max="1055" width="5.42578125" customWidth="1"/>
    <col min="1056" max="1056" width="7.85546875" customWidth="1"/>
    <col min="1057" max="1059" width="6.7109375" customWidth="1"/>
    <col min="1060" max="1060" width="7.85546875" customWidth="1"/>
    <col min="1061" max="1061" width="8.140625" customWidth="1"/>
    <col min="1062" max="1062" width="6.7109375" customWidth="1"/>
    <col min="1063" max="1063" width="6.85546875" customWidth="1"/>
    <col min="1064" max="1064" width="6.28515625" customWidth="1"/>
    <col min="1065" max="1065" width="7.5703125" customWidth="1"/>
    <col min="1066" max="1068" width="6.7109375" customWidth="1"/>
    <col min="1069" max="1070" width="7.85546875" customWidth="1"/>
    <col min="1071" max="1072" width="6.7109375" customWidth="1"/>
    <col min="1073" max="1073" width="5.7109375" customWidth="1"/>
    <col min="1074" max="1074" width="7.5703125" customWidth="1"/>
    <col min="1075" max="1077" width="6.7109375" customWidth="1"/>
    <col min="1078" max="1078" width="7.5703125" customWidth="1"/>
    <col min="1079" max="1079" width="8.140625" customWidth="1"/>
    <col min="1080" max="1080" width="7.85546875" customWidth="1"/>
    <col min="1081" max="1081" width="7.28515625" customWidth="1"/>
    <col min="1082" max="1082" width="6.140625" customWidth="1"/>
    <col min="1083" max="1086" width="6.7109375" customWidth="1"/>
    <col min="1087" max="1087" width="7.85546875" customWidth="1"/>
    <col min="1088" max="1088" width="8.42578125" customWidth="1"/>
    <col min="1089" max="1090" width="6.7109375" customWidth="1"/>
    <col min="1091" max="1091" width="6.140625" customWidth="1"/>
    <col min="1281" max="1281" width="5.42578125" customWidth="1"/>
    <col min="1282" max="1282" width="75.28515625" customWidth="1"/>
    <col min="1283" max="1283" width="9.85546875" customWidth="1"/>
    <col min="1284" max="1284" width="10.28515625" customWidth="1"/>
    <col min="1285" max="1285" width="8.7109375" customWidth="1"/>
    <col min="1286" max="1286" width="8.28515625" customWidth="1"/>
    <col min="1287" max="1287" width="8.140625" customWidth="1"/>
    <col min="1288" max="1288" width="7.28515625" customWidth="1"/>
    <col min="1289" max="1289" width="8.7109375" customWidth="1"/>
    <col min="1290" max="1290" width="9.85546875" customWidth="1"/>
    <col min="1291" max="1291" width="10" customWidth="1"/>
    <col min="1292" max="1292" width="7.28515625" customWidth="1"/>
    <col min="1293" max="1293" width="7.7109375" customWidth="1"/>
    <col min="1294" max="1294" width="7.85546875" customWidth="1"/>
    <col min="1295" max="1301" width="6.7109375" customWidth="1"/>
    <col min="1302" max="1302" width="6.140625" customWidth="1"/>
    <col min="1303" max="1307" width="6.7109375" customWidth="1"/>
    <col min="1308" max="1308" width="8.140625" customWidth="1"/>
    <col min="1309" max="1309" width="7.5703125" customWidth="1"/>
    <col min="1310" max="1310" width="6.7109375" customWidth="1"/>
    <col min="1311" max="1311" width="5.42578125" customWidth="1"/>
    <col min="1312" max="1312" width="7.85546875" customWidth="1"/>
    <col min="1313" max="1315" width="6.7109375" customWidth="1"/>
    <col min="1316" max="1316" width="7.85546875" customWidth="1"/>
    <col min="1317" max="1317" width="8.140625" customWidth="1"/>
    <col min="1318" max="1318" width="6.7109375" customWidth="1"/>
    <col min="1319" max="1319" width="6.85546875" customWidth="1"/>
    <col min="1320" max="1320" width="6.28515625" customWidth="1"/>
    <col min="1321" max="1321" width="7.5703125" customWidth="1"/>
    <col min="1322" max="1324" width="6.7109375" customWidth="1"/>
    <col min="1325" max="1326" width="7.85546875" customWidth="1"/>
    <col min="1327" max="1328" width="6.7109375" customWidth="1"/>
    <col min="1329" max="1329" width="5.7109375" customWidth="1"/>
    <col min="1330" max="1330" width="7.5703125" customWidth="1"/>
    <col min="1331" max="1333" width="6.7109375" customWidth="1"/>
    <col min="1334" max="1334" width="7.5703125" customWidth="1"/>
    <col min="1335" max="1335" width="8.140625" customWidth="1"/>
    <col min="1336" max="1336" width="7.85546875" customWidth="1"/>
    <col min="1337" max="1337" width="7.28515625" customWidth="1"/>
    <col min="1338" max="1338" width="6.140625" customWidth="1"/>
    <col min="1339" max="1342" width="6.7109375" customWidth="1"/>
    <col min="1343" max="1343" width="7.85546875" customWidth="1"/>
    <col min="1344" max="1344" width="8.42578125" customWidth="1"/>
    <col min="1345" max="1346" width="6.7109375" customWidth="1"/>
    <col min="1347" max="1347" width="6.140625" customWidth="1"/>
    <col min="1537" max="1537" width="5.42578125" customWidth="1"/>
    <col min="1538" max="1538" width="75.28515625" customWidth="1"/>
    <col min="1539" max="1539" width="9.85546875" customWidth="1"/>
    <col min="1540" max="1540" width="10.28515625" customWidth="1"/>
    <col min="1541" max="1541" width="8.7109375" customWidth="1"/>
    <col min="1542" max="1542" width="8.28515625" customWidth="1"/>
    <col min="1543" max="1543" width="8.140625" customWidth="1"/>
    <col min="1544" max="1544" width="7.28515625" customWidth="1"/>
    <col min="1545" max="1545" width="8.7109375" customWidth="1"/>
    <col min="1546" max="1546" width="9.85546875" customWidth="1"/>
    <col min="1547" max="1547" width="10" customWidth="1"/>
    <col min="1548" max="1548" width="7.28515625" customWidth="1"/>
    <col min="1549" max="1549" width="7.7109375" customWidth="1"/>
    <col min="1550" max="1550" width="7.85546875" customWidth="1"/>
    <col min="1551" max="1557" width="6.7109375" customWidth="1"/>
    <col min="1558" max="1558" width="6.140625" customWidth="1"/>
    <col min="1559" max="1563" width="6.7109375" customWidth="1"/>
    <col min="1564" max="1564" width="8.140625" customWidth="1"/>
    <col min="1565" max="1565" width="7.5703125" customWidth="1"/>
    <col min="1566" max="1566" width="6.7109375" customWidth="1"/>
    <col min="1567" max="1567" width="5.42578125" customWidth="1"/>
    <col min="1568" max="1568" width="7.85546875" customWidth="1"/>
    <col min="1569" max="1571" width="6.7109375" customWidth="1"/>
    <col min="1572" max="1572" width="7.85546875" customWidth="1"/>
    <col min="1573" max="1573" width="8.140625" customWidth="1"/>
    <col min="1574" max="1574" width="6.7109375" customWidth="1"/>
    <col min="1575" max="1575" width="6.85546875" customWidth="1"/>
    <col min="1576" max="1576" width="6.28515625" customWidth="1"/>
    <col min="1577" max="1577" width="7.5703125" customWidth="1"/>
    <col min="1578" max="1580" width="6.7109375" customWidth="1"/>
    <col min="1581" max="1582" width="7.85546875" customWidth="1"/>
    <col min="1583" max="1584" width="6.7109375" customWidth="1"/>
    <col min="1585" max="1585" width="5.7109375" customWidth="1"/>
    <col min="1586" max="1586" width="7.5703125" customWidth="1"/>
    <col min="1587" max="1589" width="6.7109375" customWidth="1"/>
    <col min="1590" max="1590" width="7.5703125" customWidth="1"/>
    <col min="1591" max="1591" width="8.140625" customWidth="1"/>
    <col min="1592" max="1592" width="7.85546875" customWidth="1"/>
    <col min="1593" max="1593" width="7.28515625" customWidth="1"/>
    <col min="1594" max="1594" width="6.140625" customWidth="1"/>
    <col min="1595" max="1598" width="6.7109375" customWidth="1"/>
    <col min="1599" max="1599" width="7.85546875" customWidth="1"/>
    <col min="1600" max="1600" width="8.42578125" customWidth="1"/>
    <col min="1601" max="1602" width="6.7109375" customWidth="1"/>
    <col min="1603" max="1603" width="6.140625" customWidth="1"/>
    <col min="1793" max="1793" width="5.42578125" customWidth="1"/>
    <col min="1794" max="1794" width="75.28515625" customWidth="1"/>
    <col min="1795" max="1795" width="9.85546875" customWidth="1"/>
    <col min="1796" max="1796" width="10.28515625" customWidth="1"/>
    <col min="1797" max="1797" width="8.7109375" customWidth="1"/>
    <col min="1798" max="1798" width="8.28515625" customWidth="1"/>
    <col min="1799" max="1799" width="8.140625" customWidth="1"/>
    <col min="1800" max="1800" width="7.28515625" customWidth="1"/>
    <col min="1801" max="1801" width="8.7109375" customWidth="1"/>
    <col min="1802" max="1802" width="9.85546875" customWidth="1"/>
    <col min="1803" max="1803" width="10" customWidth="1"/>
    <col min="1804" max="1804" width="7.28515625" customWidth="1"/>
    <col min="1805" max="1805" width="7.7109375" customWidth="1"/>
    <col min="1806" max="1806" width="7.85546875" customWidth="1"/>
    <col min="1807" max="1813" width="6.7109375" customWidth="1"/>
    <col min="1814" max="1814" width="6.140625" customWidth="1"/>
    <col min="1815" max="1819" width="6.7109375" customWidth="1"/>
    <col min="1820" max="1820" width="8.140625" customWidth="1"/>
    <col min="1821" max="1821" width="7.5703125" customWidth="1"/>
    <col min="1822" max="1822" width="6.7109375" customWidth="1"/>
    <col min="1823" max="1823" width="5.42578125" customWidth="1"/>
    <col min="1824" max="1824" width="7.85546875" customWidth="1"/>
    <col min="1825" max="1827" width="6.7109375" customWidth="1"/>
    <col min="1828" max="1828" width="7.85546875" customWidth="1"/>
    <col min="1829" max="1829" width="8.140625" customWidth="1"/>
    <col min="1830" max="1830" width="6.7109375" customWidth="1"/>
    <col min="1831" max="1831" width="6.85546875" customWidth="1"/>
    <col min="1832" max="1832" width="6.28515625" customWidth="1"/>
    <col min="1833" max="1833" width="7.5703125" customWidth="1"/>
    <col min="1834" max="1836" width="6.7109375" customWidth="1"/>
    <col min="1837" max="1838" width="7.85546875" customWidth="1"/>
    <col min="1839" max="1840" width="6.7109375" customWidth="1"/>
    <col min="1841" max="1841" width="5.7109375" customWidth="1"/>
    <col min="1842" max="1842" width="7.5703125" customWidth="1"/>
    <col min="1843" max="1845" width="6.7109375" customWidth="1"/>
    <col min="1846" max="1846" width="7.5703125" customWidth="1"/>
    <col min="1847" max="1847" width="8.140625" customWidth="1"/>
    <col min="1848" max="1848" width="7.85546875" customWidth="1"/>
    <col min="1849" max="1849" width="7.28515625" customWidth="1"/>
    <col min="1850" max="1850" width="6.140625" customWidth="1"/>
    <col min="1851" max="1854" width="6.7109375" customWidth="1"/>
    <col min="1855" max="1855" width="7.85546875" customWidth="1"/>
    <col min="1856" max="1856" width="8.42578125" customWidth="1"/>
    <col min="1857" max="1858" width="6.7109375" customWidth="1"/>
    <col min="1859" max="1859" width="6.140625" customWidth="1"/>
    <col min="2049" max="2049" width="5.42578125" customWidth="1"/>
    <col min="2050" max="2050" width="75.28515625" customWidth="1"/>
    <col min="2051" max="2051" width="9.85546875" customWidth="1"/>
    <col min="2052" max="2052" width="10.28515625" customWidth="1"/>
    <col min="2053" max="2053" width="8.7109375" customWidth="1"/>
    <col min="2054" max="2054" width="8.28515625" customWidth="1"/>
    <col min="2055" max="2055" width="8.140625" customWidth="1"/>
    <col min="2056" max="2056" width="7.28515625" customWidth="1"/>
    <col min="2057" max="2057" width="8.7109375" customWidth="1"/>
    <col min="2058" max="2058" width="9.85546875" customWidth="1"/>
    <col min="2059" max="2059" width="10" customWidth="1"/>
    <col min="2060" max="2060" width="7.28515625" customWidth="1"/>
    <col min="2061" max="2061" width="7.7109375" customWidth="1"/>
    <col min="2062" max="2062" width="7.85546875" customWidth="1"/>
    <col min="2063" max="2069" width="6.7109375" customWidth="1"/>
    <col min="2070" max="2070" width="6.140625" customWidth="1"/>
    <col min="2071" max="2075" width="6.7109375" customWidth="1"/>
    <col min="2076" max="2076" width="8.140625" customWidth="1"/>
    <col min="2077" max="2077" width="7.5703125" customWidth="1"/>
    <col min="2078" max="2078" width="6.7109375" customWidth="1"/>
    <col min="2079" max="2079" width="5.42578125" customWidth="1"/>
    <col min="2080" max="2080" width="7.85546875" customWidth="1"/>
    <col min="2081" max="2083" width="6.7109375" customWidth="1"/>
    <col min="2084" max="2084" width="7.85546875" customWidth="1"/>
    <col min="2085" max="2085" width="8.140625" customWidth="1"/>
    <col min="2086" max="2086" width="6.7109375" customWidth="1"/>
    <col min="2087" max="2087" width="6.85546875" customWidth="1"/>
    <col min="2088" max="2088" width="6.28515625" customWidth="1"/>
    <col min="2089" max="2089" width="7.5703125" customWidth="1"/>
    <col min="2090" max="2092" width="6.7109375" customWidth="1"/>
    <col min="2093" max="2094" width="7.85546875" customWidth="1"/>
    <col min="2095" max="2096" width="6.7109375" customWidth="1"/>
    <col min="2097" max="2097" width="5.7109375" customWidth="1"/>
    <col min="2098" max="2098" width="7.5703125" customWidth="1"/>
    <col min="2099" max="2101" width="6.7109375" customWidth="1"/>
    <col min="2102" max="2102" width="7.5703125" customWidth="1"/>
    <col min="2103" max="2103" width="8.140625" customWidth="1"/>
    <col min="2104" max="2104" width="7.85546875" customWidth="1"/>
    <col min="2105" max="2105" width="7.28515625" customWidth="1"/>
    <col min="2106" max="2106" width="6.140625" customWidth="1"/>
    <col min="2107" max="2110" width="6.7109375" customWidth="1"/>
    <col min="2111" max="2111" width="7.85546875" customWidth="1"/>
    <col min="2112" max="2112" width="8.42578125" customWidth="1"/>
    <col min="2113" max="2114" width="6.7109375" customWidth="1"/>
    <col min="2115" max="2115" width="6.140625" customWidth="1"/>
    <col min="2305" max="2305" width="5.42578125" customWidth="1"/>
    <col min="2306" max="2306" width="75.28515625" customWidth="1"/>
    <col min="2307" max="2307" width="9.85546875" customWidth="1"/>
    <col min="2308" max="2308" width="10.28515625" customWidth="1"/>
    <col min="2309" max="2309" width="8.7109375" customWidth="1"/>
    <col min="2310" max="2310" width="8.28515625" customWidth="1"/>
    <col min="2311" max="2311" width="8.140625" customWidth="1"/>
    <col min="2312" max="2312" width="7.28515625" customWidth="1"/>
    <col min="2313" max="2313" width="8.7109375" customWidth="1"/>
    <col min="2314" max="2314" width="9.85546875" customWidth="1"/>
    <col min="2315" max="2315" width="10" customWidth="1"/>
    <col min="2316" max="2316" width="7.28515625" customWidth="1"/>
    <col min="2317" max="2317" width="7.7109375" customWidth="1"/>
    <col min="2318" max="2318" width="7.85546875" customWidth="1"/>
    <col min="2319" max="2325" width="6.7109375" customWidth="1"/>
    <col min="2326" max="2326" width="6.140625" customWidth="1"/>
    <col min="2327" max="2331" width="6.7109375" customWidth="1"/>
    <col min="2332" max="2332" width="8.140625" customWidth="1"/>
    <col min="2333" max="2333" width="7.5703125" customWidth="1"/>
    <col min="2334" max="2334" width="6.7109375" customWidth="1"/>
    <col min="2335" max="2335" width="5.42578125" customWidth="1"/>
    <col min="2336" max="2336" width="7.85546875" customWidth="1"/>
    <col min="2337" max="2339" width="6.7109375" customWidth="1"/>
    <col min="2340" max="2340" width="7.85546875" customWidth="1"/>
    <col min="2341" max="2341" width="8.140625" customWidth="1"/>
    <col min="2342" max="2342" width="6.7109375" customWidth="1"/>
    <col min="2343" max="2343" width="6.85546875" customWidth="1"/>
    <col min="2344" max="2344" width="6.28515625" customWidth="1"/>
    <col min="2345" max="2345" width="7.5703125" customWidth="1"/>
    <col min="2346" max="2348" width="6.7109375" customWidth="1"/>
    <col min="2349" max="2350" width="7.85546875" customWidth="1"/>
    <col min="2351" max="2352" width="6.7109375" customWidth="1"/>
    <col min="2353" max="2353" width="5.7109375" customWidth="1"/>
    <col min="2354" max="2354" width="7.5703125" customWidth="1"/>
    <col min="2355" max="2357" width="6.7109375" customWidth="1"/>
    <col min="2358" max="2358" width="7.5703125" customWidth="1"/>
    <col min="2359" max="2359" width="8.140625" customWidth="1"/>
    <col min="2360" max="2360" width="7.85546875" customWidth="1"/>
    <col min="2361" max="2361" width="7.28515625" customWidth="1"/>
    <col min="2362" max="2362" width="6.140625" customWidth="1"/>
    <col min="2363" max="2366" width="6.7109375" customWidth="1"/>
    <col min="2367" max="2367" width="7.85546875" customWidth="1"/>
    <col min="2368" max="2368" width="8.42578125" customWidth="1"/>
    <col min="2369" max="2370" width="6.7109375" customWidth="1"/>
    <col min="2371" max="2371" width="6.140625" customWidth="1"/>
    <col min="2561" max="2561" width="5.42578125" customWidth="1"/>
    <col min="2562" max="2562" width="75.28515625" customWidth="1"/>
    <col min="2563" max="2563" width="9.85546875" customWidth="1"/>
    <col min="2564" max="2564" width="10.28515625" customWidth="1"/>
    <col min="2565" max="2565" width="8.7109375" customWidth="1"/>
    <col min="2566" max="2566" width="8.28515625" customWidth="1"/>
    <col min="2567" max="2567" width="8.140625" customWidth="1"/>
    <col min="2568" max="2568" width="7.28515625" customWidth="1"/>
    <col min="2569" max="2569" width="8.7109375" customWidth="1"/>
    <col min="2570" max="2570" width="9.85546875" customWidth="1"/>
    <col min="2571" max="2571" width="10" customWidth="1"/>
    <col min="2572" max="2572" width="7.28515625" customWidth="1"/>
    <col min="2573" max="2573" width="7.7109375" customWidth="1"/>
    <col min="2574" max="2574" width="7.85546875" customWidth="1"/>
    <col min="2575" max="2581" width="6.7109375" customWidth="1"/>
    <col min="2582" max="2582" width="6.140625" customWidth="1"/>
    <col min="2583" max="2587" width="6.7109375" customWidth="1"/>
    <col min="2588" max="2588" width="8.140625" customWidth="1"/>
    <col min="2589" max="2589" width="7.5703125" customWidth="1"/>
    <col min="2590" max="2590" width="6.7109375" customWidth="1"/>
    <col min="2591" max="2591" width="5.42578125" customWidth="1"/>
    <col min="2592" max="2592" width="7.85546875" customWidth="1"/>
    <col min="2593" max="2595" width="6.7109375" customWidth="1"/>
    <col min="2596" max="2596" width="7.85546875" customWidth="1"/>
    <col min="2597" max="2597" width="8.140625" customWidth="1"/>
    <col min="2598" max="2598" width="6.7109375" customWidth="1"/>
    <col min="2599" max="2599" width="6.85546875" customWidth="1"/>
    <col min="2600" max="2600" width="6.28515625" customWidth="1"/>
    <col min="2601" max="2601" width="7.5703125" customWidth="1"/>
    <col min="2602" max="2604" width="6.7109375" customWidth="1"/>
    <col min="2605" max="2606" width="7.85546875" customWidth="1"/>
    <col min="2607" max="2608" width="6.7109375" customWidth="1"/>
    <col min="2609" max="2609" width="5.7109375" customWidth="1"/>
    <col min="2610" max="2610" width="7.5703125" customWidth="1"/>
    <col min="2611" max="2613" width="6.7109375" customWidth="1"/>
    <col min="2614" max="2614" width="7.5703125" customWidth="1"/>
    <col min="2615" max="2615" width="8.140625" customWidth="1"/>
    <col min="2616" max="2616" width="7.85546875" customWidth="1"/>
    <col min="2617" max="2617" width="7.28515625" customWidth="1"/>
    <col min="2618" max="2618" width="6.140625" customWidth="1"/>
    <col min="2619" max="2622" width="6.7109375" customWidth="1"/>
    <col min="2623" max="2623" width="7.85546875" customWidth="1"/>
    <col min="2624" max="2624" width="8.42578125" customWidth="1"/>
    <col min="2625" max="2626" width="6.7109375" customWidth="1"/>
    <col min="2627" max="2627" width="6.140625" customWidth="1"/>
    <col min="2817" max="2817" width="5.42578125" customWidth="1"/>
    <col min="2818" max="2818" width="75.28515625" customWidth="1"/>
    <col min="2819" max="2819" width="9.85546875" customWidth="1"/>
    <col min="2820" max="2820" width="10.28515625" customWidth="1"/>
    <col min="2821" max="2821" width="8.7109375" customWidth="1"/>
    <col min="2822" max="2822" width="8.28515625" customWidth="1"/>
    <col min="2823" max="2823" width="8.140625" customWidth="1"/>
    <col min="2824" max="2824" width="7.28515625" customWidth="1"/>
    <col min="2825" max="2825" width="8.7109375" customWidth="1"/>
    <col min="2826" max="2826" width="9.85546875" customWidth="1"/>
    <col min="2827" max="2827" width="10" customWidth="1"/>
    <col min="2828" max="2828" width="7.28515625" customWidth="1"/>
    <col min="2829" max="2829" width="7.7109375" customWidth="1"/>
    <col min="2830" max="2830" width="7.85546875" customWidth="1"/>
    <col min="2831" max="2837" width="6.7109375" customWidth="1"/>
    <col min="2838" max="2838" width="6.140625" customWidth="1"/>
    <col min="2839" max="2843" width="6.7109375" customWidth="1"/>
    <col min="2844" max="2844" width="8.140625" customWidth="1"/>
    <col min="2845" max="2845" width="7.5703125" customWidth="1"/>
    <col min="2846" max="2846" width="6.7109375" customWidth="1"/>
    <col min="2847" max="2847" width="5.42578125" customWidth="1"/>
    <col min="2848" max="2848" width="7.85546875" customWidth="1"/>
    <col min="2849" max="2851" width="6.7109375" customWidth="1"/>
    <col min="2852" max="2852" width="7.85546875" customWidth="1"/>
    <col min="2853" max="2853" width="8.140625" customWidth="1"/>
    <col min="2854" max="2854" width="6.7109375" customWidth="1"/>
    <col min="2855" max="2855" width="6.85546875" customWidth="1"/>
    <col min="2856" max="2856" width="6.28515625" customWidth="1"/>
    <col min="2857" max="2857" width="7.5703125" customWidth="1"/>
    <col min="2858" max="2860" width="6.7109375" customWidth="1"/>
    <col min="2861" max="2862" width="7.85546875" customWidth="1"/>
    <col min="2863" max="2864" width="6.7109375" customWidth="1"/>
    <col min="2865" max="2865" width="5.7109375" customWidth="1"/>
    <col min="2866" max="2866" width="7.5703125" customWidth="1"/>
    <col min="2867" max="2869" width="6.7109375" customWidth="1"/>
    <col min="2870" max="2870" width="7.5703125" customWidth="1"/>
    <col min="2871" max="2871" width="8.140625" customWidth="1"/>
    <col min="2872" max="2872" width="7.85546875" customWidth="1"/>
    <col min="2873" max="2873" width="7.28515625" customWidth="1"/>
    <col min="2874" max="2874" width="6.140625" customWidth="1"/>
    <col min="2875" max="2878" width="6.7109375" customWidth="1"/>
    <col min="2879" max="2879" width="7.85546875" customWidth="1"/>
    <col min="2880" max="2880" width="8.42578125" customWidth="1"/>
    <col min="2881" max="2882" width="6.7109375" customWidth="1"/>
    <col min="2883" max="2883" width="6.140625" customWidth="1"/>
    <col min="3073" max="3073" width="5.42578125" customWidth="1"/>
    <col min="3074" max="3074" width="75.28515625" customWidth="1"/>
    <col min="3075" max="3075" width="9.85546875" customWidth="1"/>
    <col min="3076" max="3076" width="10.28515625" customWidth="1"/>
    <col min="3077" max="3077" width="8.7109375" customWidth="1"/>
    <col min="3078" max="3078" width="8.28515625" customWidth="1"/>
    <col min="3079" max="3079" width="8.140625" customWidth="1"/>
    <col min="3080" max="3080" width="7.28515625" customWidth="1"/>
    <col min="3081" max="3081" width="8.7109375" customWidth="1"/>
    <col min="3082" max="3082" width="9.85546875" customWidth="1"/>
    <col min="3083" max="3083" width="10" customWidth="1"/>
    <col min="3084" max="3084" width="7.28515625" customWidth="1"/>
    <col min="3085" max="3085" width="7.7109375" customWidth="1"/>
    <col min="3086" max="3086" width="7.85546875" customWidth="1"/>
    <col min="3087" max="3093" width="6.7109375" customWidth="1"/>
    <col min="3094" max="3094" width="6.140625" customWidth="1"/>
    <col min="3095" max="3099" width="6.7109375" customWidth="1"/>
    <col min="3100" max="3100" width="8.140625" customWidth="1"/>
    <col min="3101" max="3101" width="7.5703125" customWidth="1"/>
    <col min="3102" max="3102" width="6.7109375" customWidth="1"/>
    <col min="3103" max="3103" width="5.42578125" customWidth="1"/>
    <col min="3104" max="3104" width="7.85546875" customWidth="1"/>
    <col min="3105" max="3107" width="6.7109375" customWidth="1"/>
    <col min="3108" max="3108" width="7.85546875" customWidth="1"/>
    <col min="3109" max="3109" width="8.140625" customWidth="1"/>
    <col min="3110" max="3110" width="6.7109375" customWidth="1"/>
    <col min="3111" max="3111" width="6.85546875" customWidth="1"/>
    <col min="3112" max="3112" width="6.28515625" customWidth="1"/>
    <col min="3113" max="3113" width="7.5703125" customWidth="1"/>
    <col min="3114" max="3116" width="6.7109375" customWidth="1"/>
    <col min="3117" max="3118" width="7.85546875" customWidth="1"/>
    <col min="3119" max="3120" width="6.7109375" customWidth="1"/>
    <col min="3121" max="3121" width="5.7109375" customWidth="1"/>
    <col min="3122" max="3122" width="7.5703125" customWidth="1"/>
    <col min="3123" max="3125" width="6.7109375" customWidth="1"/>
    <col min="3126" max="3126" width="7.5703125" customWidth="1"/>
    <col min="3127" max="3127" width="8.140625" customWidth="1"/>
    <col min="3128" max="3128" width="7.85546875" customWidth="1"/>
    <col min="3129" max="3129" width="7.28515625" customWidth="1"/>
    <col min="3130" max="3130" width="6.140625" customWidth="1"/>
    <col min="3131" max="3134" width="6.7109375" customWidth="1"/>
    <col min="3135" max="3135" width="7.85546875" customWidth="1"/>
    <col min="3136" max="3136" width="8.42578125" customWidth="1"/>
    <col min="3137" max="3138" width="6.7109375" customWidth="1"/>
    <col min="3139" max="3139" width="6.140625" customWidth="1"/>
    <col min="3329" max="3329" width="5.42578125" customWidth="1"/>
    <col min="3330" max="3330" width="75.28515625" customWidth="1"/>
    <col min="3331" max="3331" width="9.85546875" customWidth="1"/>
    <col min="3332" max="3332" width="10.28515625" customWidth="1"/>
    <col min="3333" max="3333" width="8.7109375" customWidth="1"/>
    <col min="3334" max="3334" width="8.28515625" customWidth="1"/>
    <col min="3335" max="3335" width="8.140625" customWidth="1"/>
    <col min="3336" max="3336" width="7.28515625" customWidth="1"/>
    <col min="3337" max="3337" width="8.7109375" customWidth="1"/>
    <col min="3338" max="3338" width="9.85546875" customWidth="1"/>
    <col min="3339" max="3339" width="10" customWidth="1"/>
    <col min="3340" max="3340" width="7.28515625" customWidth="1"/>
    <col min="3341" max="3341" width="7.7109375" customWidth="1"/>
    <col min="3342" max="3342" width="7.85546875" customWidth="1"/>
    <col min="3343" max="3349" width="6.7109375" customWidth="1"/>
    <col min="3350" max="3350" width="6.140625" customWidth="1"/>
    <col min="3351" max="3355" width="6.7109375" customWidth="1"/>
    <col min="3356" max="3356" width="8.140625" customWidth="1"/>
    <col min="3357" max="3357" width="7.5703125" customWidth="1"/>
    <col min="3358" max="3358" width="6.7109375" customWidth="1"/>
    <col min="3359" max="3359" width="5.42578125" customWidth="1"/>
    <col min="3360" max="3360" width="7.85546875" customWidth="1"/>
    <col min="3361" max="3363" width="6.7109375" customWidth="1"/>
    <col min="3364" max="3364" width="7.85546875" customWidth="1"/>
    <col min="3365" max="3365" width="8.140625" customWidth="1"/>
    <col min="3366" max="3366" width="6.7109375" customWidth="1"/>
    <col min="3367" max="3367" width="6.85546875" customWidth="1"/>
    <col min="3368" max="3368" width="6.28515625" customWidth="1"/>
    <col min="3369" max="3369" width="7.5703125" customWidth="1"/>
    <col min="3370" max="3372" width="6.7109375" customWidth="1"/>
    <col min="3373" max="3374" width="7.85546875" customWidth="1"/>
    <col min="3375" max="3376" width="6.7109375" customWidth="1"/>
    <col min="3377" max="3377" width="5.7109375" customWidth="1"/>
    <col min="3378" max="3378" width="7.5703125" customWidth="1"/>
    <col min="3379" max="3381" width="6.7109375" customWidth="1"/>
    <col min="3382" max="3382" width="7.5703125" customWidth="1"/>
    <col min="3383" max="3383" width="8.140625" customWidth="1"/>
    <col min="3384" max="3384" width="7.85546875" customWidth="1"/>
    <col min="3385" max="3385" width="7.28515625" customWidth="1"/>
    <col min="3386" max="3386" width="6.140625" customWidth="1"/>
    <col min="3387" max="3390" width="6.7109375" customWidth="1"/>
    <col min="3391" max="3391" width="7.85546875" customWidth="1"/>
    <col min="3392" max="3392" width="8.42578125" customWidth="1"/>
    <col min="3393" max="3394" width="6.7109375" customWidth="1"/>
    <col min="3395" max="3395" width="6.140625" customWidth="1"/>
    <col min="3585" max="3585" width="5.42578125" customWidth="1"/>
    <col min="3586" max="3586" width="75.28515625" customWidth="1"/>
    <col min="3587" max="3587" width="9.85546875" customWidth="1"/>
    <col min="3588" max="3588" width="10.28515625" customWidth="1"/>
    <col min="3589" max="3589" width="8.7109375" customWidth="1"/>
    <col min="3590" max="3590" width="8.28515625" customWidth="1"/>
    <col min="3591" max="3591" width="8.140625" customWidth="1"/>
    <col min="3592" max="3592" width="7.28515625" customWidth="1"/>
    <col min="3593" max="3593" width="8.7109375" customWidth="1"/>
    <col min="3594" max="3594" width="9.85546875" customWidth="1"/>
    <col min="3595" max="3595" width="10" customWidth="1"/>
    <col min="3596" max="3596" width="7.28515625" customWidth="1"/>
    <col min="3597" max="3597" width="7.7109375" customWidth="1"/>
    <col min="3598" max="3598" width="7.85546875" customWidth="1"/>
    <col min="3599" max="3605" width="6.7109375" customWidth="1"/>
    <col min="3606" max="3606" width="6.140625" customWidth="1"/>
    <col min="3607" max="3611" width="6.7109375" customWidth="1"/>
    <col min="3612" max="3612" width="8.140625" customWidth="1"/>
    <col min="3613" max="3613" width="7.5703125" customWidth="1"/>
    <col min="3614" max="3614" width="6.7109375" customWidth="1"/>
    <col min="3615" max="3615" width="5.42578125" customWidth="1"/>
    <col min="3616" max="3616" width="7.85546875" customWidth="1"/>
    <col min="3617" max="3619" width="6.7109375" customWidth="1"/>
    <col min="3620" max="3620" width="7.85546875" customWidth="1"/>
    <col min="3621" max="3621" width="8.140625" customWidth="1"/>
    <col min="3622" max="3622" width="6.7109375" customWidth="1"/>
    <col min="3623" max="3623" width="6.85546875" customWidth="1"/>
    <col min="3624" max="3624" width="6.28515625" customWidth="1"/>
    <col min="3625" max="3625" width="7.5703125" customWidth="1"/>
    <col min="3626" max="3628" width="6.7109375" customWidth="1"/>
    <col min="3629" max="3630" width="7.85546875" customWidth="1"/>
    <col min="3631" max="3632" width="6.7109375" customWidth="1"/>
    <col min="3633" max="3633" width="5.7109375" customWidth="1"/>
    <col min="3634" max="3634" width="7.5703125" customWidth="1"/>
    <col min="3635" max="3637" width="6.7109375" customWidth="1"/>
    <col min="3638" max="3638" width="7.5703125" customWidth="1"/>
    <col min="3639" max="3639" width="8.140625" customWidth="1"/>
    <col min="3640" max="3640" width="7.85546875" customWidth="1"/>
    <col min="3641" max="3641" width="7.28515625" customWidth="1"/>
    <col min="3642" max="3642" width="6.140625" customWidth="1"/>
    <col min="3643" max="3646" width="6.7109375" customWidth="1"/>
    <col min="3647" max="3647" width="7.85546875" customWidth="1"/>
    <col min="3648" max="3648" width="8.42578125" customWidth="1"/>
    <col min="3649" max="3650" width="6.7109375" customWidth="1"/>
    <col min="3651" max="3651" width="6.140625" customWidth="1"/>
    <col min="3841" max="3841" width="5.42578125" customWidth="1"/>
    <col min="3842" max="3842" width="75.28515625" customWidth="1"/>
    <col min="3843" max="3843" width="9.85546875" customWidth="1"/>
    <col min="3844" max="3844" width="10.28515625" customWidth="1"/>
    <col min="3845" max="3845" width="8.7109375" customWidth="1"/>
    <col min="3846" max="3846" width="8.28515625" customWidth="1"/>
    <col min="3847" max="3847" width="8.140625" customWidth="1"/>
    <col min="3848" max="3848" width="7.28515625" customWidth="1"/>
    <col min="3849" max="3849" width="8.7109375" customWidth="1"/>
    <col min="3850" max="3850" width="9.85546875" customWidth="1"/>
    <col min="3851" max="3851" width="10" customWidth="1"/>
    <col min="3852" max="3852" width="7.28515625" customWidth="1"/>
    <col min="3853" max="3853" width="7.7109375" customWidth="1"/>
    <col min="3854" max="3854" width="7.85546875" customWidth="1"/>
    <col min="3855" max="3861" width="6.7109375" customWidth="1"/>
    <col min="3862" max="3862" width="6.140625" customWidth="1"/>
    <col min="3863" max="3867" width="6.7109375" customWidth="1"/>
    <col min="3868" max="3868" width="8.140625" customWidth="1"/>
    <col min="3869" max="3869" width="7.5703125" customWidth="1"/>
    <col min="3870" max="3870" width="6.7109375" customWidth="1"/>
    <col min="3871" max="3871" width="5.42578125" customWidth="1"/>
    <col min="3872" max="3872" width="7.85546875" customWidth="1"/>
    <col min="3873" max="3875" width="6.7109375" customWidth="1"/>
    <col min="3876" max="3876" width="7.85546875" customWidth="1"/>
    <col min="3877" max="3877" width="8.140625" customWidth="1"/>
    <col min="3878" max="3878" width="6.7109375" customWidth="1"/>
    <col min="3879" max="3879" width="6.85546875" customWidth="1"/>
    <col min="3880" max="3880" width="6.28515625" customWidth="1"/>
    <col min="3881" max="3881" width="7.5703125" customWidth="1"/>
    <col min="3882" max="3884" width="6.7109375" customWidth="1"/>
    <col min="3885" max="3886" width="7.85546875" customWidth="1"/>
    <col min="3887" max="3888" width="6.7109375" customWidth="1"/>
    <col min="3889" max="3889" width="5.7109375" customWidth="1"/>
    <col min="3890" max="3890" width="7.5703125" customWidth="1"/>
    <col min="3891" max="3893" width="6.7109375" customWidth="1"/>
    <col min="3894" max="3894" width="7.5703125" customWidth="1"/>
    <col min="3895" max="3895" width="8.140625" customWidth="1"/>
    <col min="3896" max="3896" width="7.85546875" customWidth="1"/>
    <col min="3897" max="3897" width="7.28515625" customWidth="1"/>
    <col min="3898" max="3898" width="6.140625" customWidth="1"/>
    <col min="3899" max="3902" width="6.7109375" customWidth="1"/>
    <col min="3903" max="3903" width="7.85546875" customWidth="1"/>
    <col min="3904" max="3904" width="8.42578125" customWidth="1"/>
    <col min="3905" max="3906" width="6.7109375" customWidth="1"/>
    <col min="3907" max="3907" width="6.140625" customWidth="1"/>
    <col min="4097" max="4097" width="5.42578125" customWidth="1"/>
    <col min="4098" max="4098" width="75.28515625" customWidth="1"/>
    <col min="4099" max="4099" width="9.85546875" customWidth="1"/>
    <col min="4100" max="4100" width="10.28515625" customWidth="1"/>
    <col min="4101" max="4101" width="8.7109375" customWidth="1"/>
    <col min="4102" max="4102" width="8.28515625" customWidth="1"/>
    <col min="4103" max="4103" width="8.140625" customWidth="1"/>
    <col min="4104" max="4104" width="7.28515625" customWidth="1"/>
    <col min="4105" max="4105" width="8.7109375" customWidth="1"/>
    <col min="4106" max="4106" width="9.85546875" customWidth="1"/>
    <col min="4107" max="4107" width="10" customWidth="1"/>
    <col min="4108" max="4108" width="7.28515625" customWidth="1"/>
    <col min="4109" max="4109" width="7.7109375" customWidth="1"/>
    <col min="4110" max="4110" width="7.85546875" customWidth="1"/>
    <col min="4111" max="4117" width="6.7109375" customWidth="1"/>
    <col min="4118" max="4118" width="6.140625" customWidth="1"/>
    <col min="4119" max="4123" width="6.7109375" customWidth="1"/>
    <col min="4124" max="4124" width="8.140625" customWidth="1"/>
    <col min="4125" max="4125" width="7.5703125" customWidth="1"/>
    <col min="4126" max="4126" width="6.7109375" customWidth="1"/>
    <col min="4127" max="4127" width="5.42578125" customWidth="1"/>
    <col min="4128" max="4128" width="7.85546875" customWidth="1"/>
    <col min="4129" max="4131" width="6.7109375" customWidth="1"/>
    <col min="4132" max="4132" width="7.85546875" customWidth="1"/>
    <col min="4133" max="4133" width="8.140625" customWidth="1"/>
    <col min="4134" max="4134" width="6.7109375" customWidth="1"/>
    <col min="4135" max="4135" width="6.85546875" customWidth="1"/>
    <col min="4136" max="4136" width="6.28515625" customWidth="1"/>
    <col min="4137" max="4137" width="7.5703125" customWidth="1"/>
    <col min="4138" max="4140" width="6.7109375" customWidth="1"/>
    <col min="4141" max="4142" width="7.85546875" customWidth="1"/>
    <col min="4143" max="4144" width="6.7109375" customWidth="1"/>
    <col min="4145" max="4145" width="5.7109375" customWidth="1"/>
    <col min="4146" max="4146" width="7.5703125" customWidth="1"/>
    <col min="4147" max="4149" width="6.7109375" customWidth="1"/>
    <col min="4150" max="4150" width="7.5703125" customWidth="1"/>
    <col min="4151" max="4151" width="8.140625" customWidth="1"/>
    <col min="4152" max="4152" width="7.85546875" customWidth="1"/>
    <col min="4153" max="4153" width="7.28515625" customWidth="1"/>
    <col min="4154" max="4154" width="6.140625" customWidth="1"/>
    <col min="4155" max="4158" width="6.7109375" customWidth="1"/>
    <col min="4159" max="4159" width="7.85546875" customWidth="1"/>
    <col min="4160" max="4160" width="8.42578125" customWidth="1"/>
    <col min="4161" max="4162" width="6.7109375" customWidth="1"/>
    <col min="4163" max="4163" width="6.140625" customWidth="1"/>
    <col min="4353" max="4353" width="5.42578125" customWidth="1"/>
    <col min="4354" max="4354" width="75.28515625" customWidth="1"/>
    <col min="4355" max="4355" width="9.85546875" customWidth="1"/>
    <col min="4356" max="4356" width="10.28515625" customWidth="1"/>
    <col min="4357" max="4357" width="8.7109375" customWidth="1"/>
    <col min="4358" max="4358" width="8.28515625" customWidth="1"/>
    <col min="4359" max="4359" width="8.140625" customWidth="1"/>
    <col min="4360" max="4360" width="7.28515625" customWidth="1"/>
    <col min="4361" max="4361" width="8.7109375" customWidth="1"/>
    <col min="4362" max="4362" width="9.85546875" customWidth="1"/>
    <col min="4363" max="4363" width="10" customWidth="1"/>
    <col min="4364" max="4364" width="7.28515625" customWidth="1"/>
    <col min="4365" max="4365" width="7.7109375" customWidth="1"/>
    <col min="4366" max="4366" width="7.85546875" customWidth="1"/>
    <col min="4367" max="4373" width="6.7109375" customWidth="1"/>
    <col min="4374" max="4374" width="6.140625" customWidth="1"/>
    <col min="4375" max="4379" width="6.7109375" customWidth="1"/>
    <col min="4380" max="4380" width="8.140625" customWidth="1"/>
    <col min="4381" max="4381" width="7.5703125" customWidth="1"/>
    <col min="4382" max="4382" width="6.7109375" customWidth="1"/>
    <col min="4383" max="4383" width="5.42578125" customWidth="1"/>
    <col min="4384" max="4384" width="7.85546875" customWidth="1"/>
    <col min="4385" max="4387" width="6.7109375" customWidth="1"/>
    <col min="4388" max="4388" width="7.85546875" customWidth="1"/>
    <col min="4389" max="4389" width="8.140625" customWidth="1"/>
    <col min="4390" max="4390" width="6.7109375" customWidth="1"/>
    <col min="4391" max="4391" width="6.85546875" customWidth="1"/>
    <col min="4392" max="4392" width="6.28515625" customWidth="1"/>
    <col min="4393" max="4393" width="7.5703125" customWidth="1"/>
    <col min="4394" max="4396" width="6.7109375" customWidth="1"/>
    <col min="4397" max="4398" width="7.85546875" customWidth="1"/>
    <col min="4399" max="4400" width="6.7109375" customWidth="1"/>
    <col min="4401" max="4401" width="5.7109375" customWidth="1"/>
    <col min="4402" max="4402" width="7.5703125" customWidth="1"/>
    <col min="4403" max="4405" width="6.7109375" customWidth="1"/>
    <col min="4406" max="4406" width="7.5703125" customWidth="1"/>
    <col min="4407" max="4407" width="8.140625" customWidth="1"/>
    <col min="4408" max="4408" width="7.85546875" customWidth="1"/>
    <col min="4409" max="4409" width="7.28515625" customWidth="1"/>
    <col min="4410" max="4410" width="6.140625" customWidth="1"/>
    <col min="4411" max="4414" width="6.7109375" customWidth="1"/>
    <col min="4415" max="4415" width="7.85546875" customWidth="1"/>
    <col min="4416" max="4416" width="8.42578125" customWidth="1"/>
    <col min="4417" max="4418" width="6.7109375" customWidth="1"/>
    <col min="4419" max="4419" width="6.140625" customWidth="1"/>
    <col min="4609" max="4609" width="5.42578125" customWidth="1"/>
    <col min="4610" max="4610" width="75.28515625" customWidth="1"/>
    <col min="4611" max="4611" width="9.85546875" customWidth="1"/>
    <col min="4612" max="4612" width="10.28515625" customWidth="1"/>
    <col min="4613" max="4613" width="8.7109375" customWidth="1"/>
    <col min="4614" max="4614" width="8.28515625" customWidth="1"/>
    <col min="4615" max="4615" width="8.140625" customWidth="1"/>
    <col min="4616" max="4616" width="7.28515625" customWidth="1"/>
    <col min="4617" max="4617" width="8.7109375" customWidth="1"/>
    <col min="4618" max="4618" width="9.85546875" customWidth="1"/>
    <col min="4619" max="4619" width="10" customWidth="1"/>
    <col min="4620" max="4620" width="7.28515625" customWidth="1"/>
    <col min="4621" max="4621" width="7.7109375" customWidth="1"/>
    <col min="4622" max="4622" width="7.85546875" customWidth="1"/>
    <col min="4623" max="4629" width="6.7109375" customWidth="1"/>
    <col min="4630" max="4630" width="6.140625" customWidth="1"/>
    <col min="4631" max="4635" width="6.7109375" customWidth="1"/>
    <col min="4636" max="4636" width="8.140625" customWidth="1"/>
    <col min="4637" max="4637" width="7.5703125" customWidth="1"/>
    <col min="4638" max="4638" width="6.7109375" customWidth="1"/>
    <col min="4639" max="4639" width="5.42578125" customWidth="1"/>
    <col min="4640" max="4640" width="7.85546875" customWidth="1"/>
    <col min="4641" max="4643" width="6.7109375" customWidth="1"/>
    <col min="4644" max="4644" width="7.85546875" customWidth="1"/>
    <col min="4645" max="4645" width="8.140625" customWidth="1"/>
    <col min="4646" max="4646" width="6.7109375" customWidth="1"/>
    <col min="4647" max="4647" width="6.85546875" customWidth="1"/>
    <col min="4648" max="4648" width="6.28515625" customWidth="1"/>
    <col min="4649" max="4649" width="7.5703125" customWidth="1"/>
    <col min="4650" max="4652" width="6.7109375" customWidth="1"/>
    <col min="4653" max="4654" width="7.85546875" customWidth="1"/>
    <col min="4655" max="4656" width="6.7109375" customWidth="1"/>
    <col min="4657" max="4657" width="5.7109375" customWidth="1"/>
    <col min="4658" max="4658" width="7.5703125" customWidth="1"/>
    <col min="4659" max="4661" width="6.7109375" customWidth="1"/>
    <col min="4662" max="4662" width="7.5703125" customWidth="1"/>
    <col min="4663" max="4663" width="8.140625" customWidth="1"/>
    <col min="4664" max="4664" width="7.85546875" customWidth="1"/>
    <col min="4665" max="4665" width="7.28515625" customWidth="1"/>
    <col min="4666" max="4666" width="6.140625" customWidth="1"/>
    <col min="4667" max="4670" width="6.7109375" customWidth="1"/>
    <col min="4671" max="4671" width="7.85546875" customWidth="1"/>
    <col min="4672" max="4672" width="8.42578125" customWidth="1"/>
    <col min="4673" max="4674" width="6.7109375" customWidth="1"/>
    <col min="4675" max="4675" width="6.140625" customWidth="1"/>
    <col min="4865" max="4865" width="5.42578125" customWidth="1"/>
    <col min="4866" max="4866" width="75.28515625" customWidth="1"/>
    <col min="4867" max="4867" width="9.85546875" customWidth="1"/>
    <col min="4868" max="4868" width="10.28515625" customWidth="1"/>
    <col min="4869" max="4869" width="8.7109375" customWidth="1"/>
    <col min="4870" max="4870" width="8.28515625" customWidth="1"/>
    <col min="4871" max="4871" width="8.140625" customWidth="1"/>
    <col min="4872" max="4872" width="7.28515625" customWidth="1"/>
    <col min="4873" max="4873" width="8.7109375" customWidth="1"/>
    <col min="4874" max="4874" width="9.85546875" customWidth="1"/>
    <col min="4875" max="4875" width="10" customWidth="1"/>
    <col min="4876" max="4876" width="7.28515625" customWidth="1"/>
    <col min="4877" max="4877" width="7.7109375" customWidth="1"/>
    <col min="4878" max="4878" width="7.85546875" customWidth="1"/>
    <col min="4879" max="4885" width="6.7109375" customWidth="1"/>
    <col min="4886" max="4886" width="6.140625" customWidth="1"/>
    <col min="4887" max="4891" width="6.7109375" customWidth="1"/>
    <col min="4892" max="4892" width="8.140625" customWidth="1"/>
    <col min="4893" max="4893" width="7.5703125" customWidth="1"/>
    <col min="4894" max="4894" width="6.7109375" customWidth="1"/>
    <col min="4895" max="4895" width="5.42578125" customWidth="1"/>
    <col min="4896" max="4896" width="7.85546875" customWidth="1"/>
    <col min="4897" max="4899" width="6.7109375" customWidth="1"/>
    <col min="4900" max="4900" width="7.85546875" customWidth="1"/>
    <col min="4901" max="4901" width="8.140625" customWidth="1"/>
    <col min="4902" max="4902" width="6.7109375" customWidth="1"/>
    <col min="4903" max="4903" width="6.85546875" customWidth="1"/>
    <col min="4904" max="4904" width="6.28515625" customWidth="1"/>
    <col min="4905" max="4905" width="7.5703125" customWidth="1"/>
    <col min="4906" max="4908" width="6.7109375" customWidth="1"/>
    <col min="4909" max="4910" width="7.85546875" customWidth="1"/>
    <col min="4911" max="4912" width="6.7109375" customWidth="1"/>
    <col min="4913" max="4913" width="5.7109375" customWidth="1"/>
    <col min="4914" max="4914" width="7.5703125" customWidth="1"/>
    <col min="4915" max="4917" width="6.7109375" customWidth="1"/>
    <col min="4918" max="4918" width="7.5703125" customWidth="1"/>
    <col min="4919" max="4919" width="8.140625" customWidth="1"/>
    <col min="4920" max="4920" width="7.85546875" customWidth="1"/>
    <col min="4921" max="4921" width="7.28515625" customWidth="1"/>
    <col min="4922" max="4922" width="6.140625" customWidth="1"/>
    <col min="4923" max="4926" width="6.7109375" customWidth="1"/>
    <col min="4927" max="4927" width="7.85546875" customWidth="1"/>
    <col min="4928" max="4928" width="8.42578125" customWidth="1"/>
    <col min="4929" max="4930" width="6.7109375" customWidth="1"/>
    <col min="4931" max="4931" width="6.140625" customWidth="1"/>
    <col min="5121" max="5121" width="5.42578125" customWidth="1"/>
    <col min="5122" max="5122" width="75.28515625" customWidth="1"/>
    <col min="5123" max="5123" width="9.85546875" customWidth="1"/>
    <col min="5124" max="5124" width="10.28515625" customWidth="1"/>
    <col min="5125" max="5125" width="8.7109375" customWidth="1"/>
    <col min="5126" max="5126" width="8.28515625" customWidth="1"/>
    <col min="5127" max="5127" width="8.140625" customWidth="1"/>
    <col min="5128" max="5128" width="7.28515625" customWidth="1"/>
    <col min="5129" max="5129" width="8.7109375" customWidth="1"/>
    <col min="5130" max="5130" width="9.85546875" customWidth="1"/>
    <col min="5131" max="5131" width="10" customWidth="1"/>
    <col min="5132" max="5132" width="7.28515625" customWidth="1"/>
    <col min="5133" max="5133" width="7.7109375" customWidth="1"/>
    <col min="5134" max="5134" width="7.85546875" customWidth="1"/>
    <col min="5135" max="5141" width="6.7109375" customWidth="1"/>
    <col min="5142" max="5142" width="6.140625" customWidth="1"/>
    <col min="5143" max="5147" width="6.7109375" customWidth="1"/>
    <col min="5148" max="5148" width="8.140625" customWidth="1"/>
    <col min="5149" max="5149" width="7.5703125" customWidth="1"/>
    <col min="5150" max="5150" width="6.7109375" customWidth="1"/>
    <col min="5151" max="5151" width="5.42578125" customWidth="1"/>
    <col min="5152" max="5152" width="7.85546875" customWidth="1"/>
    <col min="5153" max="5155" width="6.7109375" customWidth="1"/>
    <col min="5156" max="5156" width="7.85546875" customWidth="1"/>
    <col min="5157" max="5157" width="8.140625" customWidth="1"/>
    <col min="5158" max="5158" width="6.7109375" customWidth="1"/>
    <col min="5159" max="5159" width="6.85546875" customWidth="1"/>
    <col min="5160" max="5160" width="6.28515625" customWidth="1"/>
    <col min="5161" max="5161" width="7.5703125" customWidth="1"/>
    <col min="5162" max="5164" width="6.7109375" customWidth="1"/>
    <col min="5165" max="5166" width="7.85546875" customWidth="1"/>
    <col min="5167" max="5168" width="6.7109375" customWidth="1"/>
    <col min="5169" max="5169" width="5.7109375" customWidth="1"/>
    <col min="5170" max="5170" width="7.5703125" customWidth="1"/>
    <col min="5171" max="5173" width="6.7109375" customWidth="1"/>
    <col min="5174" max="5174" width="7.5703125" customWidth="1"/>
    <col min="5175" max="5175" width="8.140625" customWidth="1"/>
    <col min="5176" max="5176" width="7.85546875" customWidth="1"/>
    <col min="5177" max="5177" width="7.28515625" customWidth="1"/>
    <col min="5178" max="5178" width="6.140625" customWidth="1"/>
    <col min="5179" max="5182" width="6.7109375" customWidth="1"/>
    <col min="5183" max="5183" width="7.85546875" customWidth="1"/>
    <col min="5184" max="5184" width="8.42578125" customWidth="1"/>
    <col min="5185" max="5186" width="6.7109375" customWidth="1"/>
    <col min="5187" max="5187" width="6.140625" customWidth="1"/>
    <col min="5377" max="5377" width="5.42578125" customWidth="1"/>
    <col min="5378" max="5378" width="75.28515625" customWidth="1"/>
    <col min="5379" max="5379" width="9.85546875" customWidth="1"/>
    <col min="5380" max="5380" width="10.28515625" customWidth="1"/>
    <col min="5381" max="5381" width="8.7109375" customWidth="1"/>
    <col min="5382" max="5382" width="8.28515625" customWidth="1"/>
    <col min="5383" max="5383" width="8.140625" customWidth="1"/>
    <col min="5384" max="5384" width="7.28515625" customWidth="1"/>
    <col min="5385" max="5385" width="8.7109375" customWidth="1"/>
    <col min="5386" max="5386" width="9.85546875" customWidth="1"/>
    <col min="5387" max="5387" width="10" customWidth="1"/>
    <col min="5388" max="5388" width="7.28515625" customWidth="1"/>
    <col min="5389" max="5389" width="7.7109375" customWidth="1"/>
    <col min="5390" max="5390" width="7.85546875" customWidth="1"/>
    <col min="5391" max="5397" width="6.7109375" customWidth="1"/>
    <col min="5398" max="5398" width="6.140625" customWidth="1"/>
    <col min="5399" max="5403" width="6.7109375" customWidth="1"/>
    <col min="5404" max="5404" width="8.140625" customWidth="1"/>
    <col min="5405" max="5405" width="7.5703125" customWidth="1"/>
    <col min="5406" max="5406" width="6.7109375" customWidth="1"/>
    <col min="5407" max="5407" width="5.42578125" customWidth="1"/>
    <col min="5408" max="5408" width="7.85546875" customWidth="1"/>
    <col min="5409" max="5411" width="6.7109375" customWidth="1"/>
    <col min="5412" max="5412" width="7.85546875" customWidth="1"/>
    <col min="5413" max="5413" width="8.140625" customWidth="1"/>
    <col min="5414" max="5414" width="6.7109375" customWidth="1"/>
    <col min="5415" max="5415" width="6.85546875" customWidth="1"/>
    <col min="5416" max="5416" width="6.28515625" customWidth="1"/>
    <col min="5417" max="5417" width="7.5703125" customWidth="1"/>
    <col min="5418" max="5420" width="6.7109375" customWidth="1"/>
    <col min="5421" max="5422" width="7.85546875" customWidth="1"/>
    <col min="5423" max="5424" width="6.7109375" customWidth="1"/>
    <col min="5425" max="5425" width="5.7109375" customWidth="1"/>
    <col min="5426" max="5426" width="7.5703125" customWidth="1"/>
    <col min="5427" max="5429" width="6.7109375" customWidth="1"/>
    <col min="5430" max="5430" width="7.5703125" customWidth="1"/>
    <col min="5431" max="5431" width="8.140625" customWidth="1"/>
    <col min="5432" max="5432" width="7.85546875" customWidth="1"/>
    <col min="5433" max="5433" width="7.28515625" customWidth="1"/>
    <col min="5434" max="5434" width="6.140625" customWidth="1"/>
    <col min="5435" max="5438" width="6.7109375" customWidth="1"/>
    <col min="5439" max="5439" width="7.85546875" customWidth="1"/>
    <col min="5440" max="5440" width="8.42578125" customWidth="1"/>
    <col min="5441" max="5442" width="6.7109375" customWidth="1"/>
    <col min="5443" max="5443" width="6.140625" customWidth="1"/>
    <col min="5633" max="5633" width="5.42578125" customWidth="1"/>
    <col min="5634" max="5634" width="75.28515625" customWidth="1"/>
    <col min="5635" max="5635" width="9.85546875" customWidth="1"/>
    <col min="5636" max="5636" width="10.28515625" customWidth="1"/>
    <col min="5637" max="5637" width="8.7109375" customWidth="1"/>
    <col min="5638" max="5638" width="8.28515625" customWidth="1"/>
    <col min="5639" max="5639" width="8.140625" customWidth="1"/>
    <col min="5640" max="5640" width="7.28515625" customWidth="1"/>
    <col min="5641" max="5641" width="8.7109375" customWidth="1"/>
    <col min="5642" max="5642" width="9.85546875" customWidth="1"/>
    <col min="5643" max="5643" width="10" customWidth="1"/>
    <col min="5644" max="5644" width="7.28515625" customWidth="1"/>
    <col min="5645" max="5645" width="7.7109375" customWidth="1"/>
    <col min="5646" max="5646" width="7.85546875" customWidth="1"/>
    <col min="5647" max="5653" width="6.7109375" customWidth="1"/>
    <col min="5654" max="5654" width="6.140625" customWidth="1"/>
    <col min="5655" max="5659" width="6.7109375" customWidth="1"/>
    <col min="5660" max="5660" width="8.140625" customWidth="1"/>
    <col min="5661" max="5661" width="7.5703125" customWidth="1"/>
    <col min="5662" max="5662" width="6.7109375" customWidth="1"/>
    <col min="5663" max="5663" width="5.42578125" customWidth="1"/>
    <col min="5664" max="5664" width="7.85546875" customWidth="1"/>
    <col min="5665" max="5667" width="6.7109375" customWidth="1"/>
    <col min="5668" max="5668" width="7.85546875" customWidth="1"/>
    <col min="5669" max="5669" width="8.140625" customWidth="1"/>
    <col min="5670" max="5670" width="6.7109375" customWidth="1"/>
    <col min="5671" max="5671" width="6.85546875" customWidth="1"/>
    <col min="5672" max="5672" width="6.28515625" customWidth="1"/>
    <col min="5673" max="5673" width="7.5703125" customWidth="1"/>
    <col min="5674" max="5676" width="6.7109375" customWidth="1"/>
    <col min="5677" max="5678" width="7.85546875" customWidth="1"/>
    <col min="5679" max="5680" width="6.7109375" customWidth="1"/>
    <col min="5681" max="5681" width="5.7109375" customWidth="1"/>
    <col min="5682" max="5682" width="7.5703125" customWidth="1"/>
    <col min="5683" max="5685" width="6.7109375" customWidth="1"/>
    <col min="5686" max="5686" width="7.5703125" customWidth="1"/>
    <col min="5687" max="5687" width="8.140625" customWidth="1"/>
    <col min="5688" max="5688" width="7.85546875" customWidth="1"/>
    <col min="5689" max="5689" width="7.28515625" customWidth="1"/>
    <col min="5690" max="5690" width="6.140625" customWidth="1"/>
    <col min="5691" max="5694" width="6.7109375" customWidth="1"/>
    <col min="5695" max="5695" width="7.85546875" customWidth="1"/>
    <col min="5696" max="5696" width="8.42578125" customWidth="1"/>
    <col min="5697" max="5698" width="6.7109375" customWidth="1"/>
    <col min="5699" max="5699" width="6.140625" customWidth="1"/>
    <col min="5889" max="5889" width="5.42578125" customWidth="1"/>
    <col min="5890" max="5890" width="75.28515625" customWidth="1"/>
    <col min="5891" max="5891" width="9.85546875" customWidth="1"/>
    <col min="5892" max="5892" width="10.28515625" customWidth="1"/>
    <col min="5893" max="5893" width="8.7109375" customWidth="1"/>
    <col min="5894" max="5894" width="8.28515625" customWidth="1"/>
    <col min="5895" max="5895" width="8.140625" customWidth="1"/>
    <col min="5896" max="5896" width="7.28515625" customWidth="1"/>
    <col min="5897" max="5897" width="8.7109375" customWidth="1"/>
    <col min="5898" max="5898" width="9.85546875" customWidth="1"/>
    <col min="5899" max="5899" width="10" customWidth="1"/>
    <col min="5900" max="5900" width="7.28515625" customWidth="1"/>
    <col min="5901" max="5901" width="7.7109375" customWidth="1"/>
    <col min="5902" max="5902" width="7.85546875" customWidth="1"/>
    <col min="5903" max="5909" width="6.7109375" customWidth="1"/>
    <col min="5910" max="5910" width="6.140625" customWidth="1"/>
    <col min="5911" max="5915" width="6.7109375" customWidth="1"/>
    <col min="5916" max="5916" width="8.140625" customWidth="1"/>
    <col min="5917" max="5917" width="7.5703125" customWidth="1"/>
    <col min="5918" max="5918" width="6.7109375" customWidth="1"/>
    <col min="5919" max="5919" width="5.42578125" customWidth="1"/>
    <col min="5920" max="5920" width="7.85546875" customWidth="1"/>
    <col min="5921" max="5923" width="6.7109375" customWidth="1"/>
    <col min="5924" max="5924" width="7.85546875" customWidth="1"/>
    <col min="5925" max="5925" width="8.140625" customWidth="1"/>
    <col min="5926" max="5926" width="6.7109375" customWidth="1"/>
    <col min="5927" max="5927" width="6.85546875" customWidth="1"/>
    <col min="5928" max="5928" width="6.28515625" customWidth="1"/>
    <col min="5929" max="5929" width="7.5703125" customWidth="1"/>
    <col min="5930" max="5932" width="6.7109375" customWidth="1"/>
    <col min="5933" max="5934" width="7.85546875" customWidth="1"/>
    <col min="5935" max="5936" width="6.7109375" customWidth="1"/>
    <col min="5937" max="5937" width="5.7109375" customWidth="1"/>
    <col min="5938" max="5938" width="7.5703125" customWidth="1"/>
    <col min="5939" max="5941" width="6.7109375" customWidth="1"/>
    <col min="5942" max="5942" width="7.5703125" customWidth="1"/>
    <col min="5943" max="5943" width="8.140625" customWidth="1"/>
    <col min="5944" max="5944" width="7.85546875" customWidth="1"/>
    <col min="5945" max="5945" width="7.28515625" customWidth="1"/>
    <col min="5946" max="5946" width="6.140625" customWidth="1"/>
    <col min="5947" max="5950" width="6.7109375" customWidth="1"/>
    <col min="5951" max="5951" width="7.85546875" customWidth="1"/>
    <col min="5952" max="5952" width="8.42578125" customWidth="1"/>
    <col min="5953" max="5954" width="6.7109375" customWidth="1"/>
    <col min="5955" max="5955" width="6.140625" customWidth="1"/>
    <col min="6145" max="6145" width="5.42578125" customWidth="1"/>
    <col min="6146" max="6146" width="75.28515625" customWidth="1"/>
    <col min="6147" max="6147" width="9.85546875" customWidth="1"/>
    <col min="6148" max="6148" width="10.28515625" customWidth="1"/>
    <col min="6149" max="6149" width="8.7109375" customWidth="1"/>
    <col min="6150" max="6150" width="8.28515625" customWidth="1"/>
    <col min="6151" max="6151" width="8.140625" customWidth="1"/>
    <col min="6152" max="6152" width="7.28515625" customWidth="1"/>
    <col min="6153" max="6153" width="8.7109375" customWidth="1"/>
    <col min="6154" max="6154" width="9.85546875" customWidth="1"/>
    <col min="6155" max="6155" width="10" customWidth="1"/>
    <col min="6156" max="6156" width="7.28515625" customWidth="1"/>
    <col min="6157" max="6157" width="7.7109375" customWidth="1"/>
    <col min="6158" max="6158" width="7.85546875" customWidth="1"/>
    <col min="6159" max="6165" width="6.7109375" customWidth="1"/>
    <col min="6166" max="6166" width="6.140625" customWidth="1"/>
    <col min="6167" max="6171" width="6.7109375" customWidth="1"/>
    <col min="6172" max="6172" width="8.140625" customWidth="1"/>
    <col min="6173" max="6173" width="7.5703125" customWidth="1"/>
    <col min="6174" max="6174" width="6.7109375" customWidth="1"/>
    <col min="6175" max="6175" width="5.42578125" customWidth="1"/>
    <col min="6176" max="6176" width="7.85546875" customWidth="1"/>
    <col min="6177" max="6179" width="6.7109375" customWidth="1"/>
    <col min="6180" max="6180" width="7.85546875" customWidth="1"/>
    <col min="6181" max="6181" width="8.140625" customWidth="1"/>
    <col min="6182" max="6182" width="6.7109375" customWidth="1"/>
    <col min="6183" max="6183" width="6.85546875" customWidth="1"/>
    <col min="6184" max="6184" width="6.28515625" customWidth="1"/>
    <col min="6185" max="6185" width="7.5703125" customWidth="1"/>
    <col min="6186" max="6188" width="6.7109375" customWidth="1"/>
    <col min="6189" max="6190" width="7.85546875" customWidth="1"/>
    <col min="6191" max="6192" width="6.7109375" customWidth="1"/>
    <col min="6193" max="6193" width="5.7109375" customWidth="1"/>
    <col min="6194" max="6194" width="7.5703125" customWidth="1"/>
    <col min="6195" max="6197" width="6.7109375" customWidth="1"/>
    <col min="6198" max="6198" width="7.5703125" customWidth="1"/>
    <col min="6199" max="6199" width="8.140625" customWidth="1"/>
    <col min="6200" max="6200" width="7.85546875" customWidth="1"/>
    <col min="6201" max="6201" width="7.28515625" customWidth="1"/>
    <col min="6202" max="6202" width="6.140625" customWidth="1"/>
    <col min="6203" max="6206" width="6.7109375" customWidth="1"/>
    <col min="6207" max="6207" width="7.85546875" customWidth="1"/>
    <col min="6208" max="6208" width="8.42578125" customWidth="1"/>
    <col min="6209" max="6210" width="6.7109375" customWidth="1"/>
    <col min="6211" max="6211" width="6.140625" customWidth="1"/>
    <col min="6401" max="6401" width="5.42578125" customWidth="1"/>
    <col min="6402" max="6402" width="75.28515625" customWidth="1"/>
    <col min="6403" max="6403" width="9.85546875" customWidth="1"/>
    <col min="6404" max="6404" width="10.28515625" customWidth="1"/>
    <col min="6405" max="6405" width="8.7109375" customWidth="1"/>
    <col min="6406" max="6406" width="8.28515625" customWidth="1"/>
    <col min="6407" max="6407" width="8.140625" customWidth="1"/>
    <col min="6408" max="6408" width="7.28515625" customWidth="1"/>
    <col min="6409" max="6409" width="8.7109375" customWidth="1"/>
    <col min="6410" max="6410" width="9.85546875" customWidth="1"/>
    <col min="6411" max="6411" width="10" customWidth="1"/>
    <col min="6412" max="6412" width="7.28515625" customWidth="1"/>
    <col min="6413" max="6413" width="7.7109375" customWidth="1"/>
    <col min="6414" max="6414" width="7.85546875" customWidth="1"/>
    <col min="6415" max="6421" width="6.7109375" customWidth="1"/>
    <col min="6422" max="6422" width="6.140625" customWidth="1"/>
    <col min="6423" max="6427" width="6.7109375" customWidth="1"/>
    <col min="6428" max="6428" width="8.140625" customWidth="1"/>
    <col min="6429" max="6429" width="7.5703125" customWidth="1"/>
    <col min="6430" max="6430" width="6.7109375" customWidth="1"/>
    <col min="6431" max="6431" width="5.42578125" customWidth="1"/>
    <col min="6432" max="6432" width="7.85546875" customWidth="1"/>
    <col min="6433" max="6435" width="6.7109375" customWidth="1"/>
    <col min="6436" max="6436" width="7.85546875" customWidth="1"/>
    <col min="6437" max="6437" width="8.140625" customWidth="1"/>
    <col min="6438" max="6438" width="6.7109375" customWidth="1"/>
    <col min="6439" max="6439" width="6.85546875" customWidth="1"/>
    <col min="6440" max="6440" width="6.28515625" customWidth="1"/>
    <col min="6441" max="6441" width="7.5703125" customWidth="1"/>
    <col min="6442" max="6444" width="6.7109375" customWidth="1"/>
    <col min="6445" max="6446" width="7.85546875" customWidth="1"/>
    <col min="6447" max="6448" width="6.7109375" customWidth="1"/>
    <col min="6449" max="6449" width="5.7109375" customWidth="1"/>
    <col min="6450" max="6450" width="7.5703125" customWidth="1"/>
    <col min="6451" max="6453" width="6.7109375" customWidth="1"/>
    <col min="6454" max="6454" width="7.5703125" customWidth="1"/>
    <col min="6455" max="6455" width="8.140625" customWidth="1"/>
    <col min="6456" max="6456" width="7.85546875" customWidth="1"/>
    <col min="6457" max="6457" width="7.28515625" customWidth="1"/>
    <col min="6458" max="6458" width="6.140625" customWidth="1"/>
    <col min="6459" max="6462" width="6.7109375" customWidth="1"/>
    <col min="6463" max="6463" width="7.85546875" customWidth="1"/>
    <col min="6464" max="6464" width="8.42578125" customWidth="1"/>
    <col min="6465" max="6466" width="6.7109375" customWidth="1"/>
    <col min="6467" max="6467" width="6.140625" customWidth="1"/>
    <col min="6657" max="6657" width="5.42578125" customWidth="1"/>
    <col min="6658" max="6658" width="75.28515625" customWidth="1"/>
    <col min="6659" max="6659" width="9.85546875" customWidth="1"/>
    <col min="6660" max="6660" width="10.28515625" customWidth="1"/>
    <col min="6661" max="6661" width="8.7109375" customWidth="1"/>
    <col min="6662" max="6662" width="8.28515625" customWidth="1"/>
    <col min="6663" max="6663" width="8.140625" customWidth="1"/>
    <col min="6664" max="6664" width="7.28515625" customWidth="1"/>
    <col min="6665" max="6665" width="8.7109375" customWidth="1"/>
    <col min="6666" max="6666" width="9.85546875" customWidth="1"/>
    <col min="6667" max="6667" width="10" customWidth="1"/>
    <col min="6668" max="6668" width="7.28515625" customWidth="1"/>
    <col min="6669" max="6669" width="7.7109375" customWidth="1"/>
    <col min="6670" max="6670" width="7.85546875" customWidth="1"/>
    <col min="6671" max="6677" width="6.7109375" customWidth="1"/>
    <col min="6678" max="6678" width="6.140625" customWidth="1"/>
    <col min="6679" max="6683" width="6.7109375" customWidth="1"/>
    <col min="6684" max="6684" width="8.140625" customWidth="1"/>
    <col min="6685" max="6685" width="7.5703125" customWidth="1"/>
    <col min="6686" max="6686" width="6.7109375" customWidth="1"/>
    <col min="6687" max="6687" width="5.42578125" customWidth="1"/>
    <col min="6688" max="6688" width="7.85546875" customWidth="1"/>
    <col min="6689" max="6691" width="6.7109375" customWidth="1"/>
    <col min="6692" max="6692" width="7.85546875" customWidth="1"/>
    <col min="6693" max="6693" width="8.140625" customWidth="1"/>
    <col min="6694" max="6694" width="6.7109375" customWidth="1"/>
    <col min="6695" max="6695" width="6.85546875" customWidth="1"/>
    <col min="6696" max="6696" width="6.28515625" customWidth="1"/>
    <col min="6697" max="6697" width="7.5703125" customWidth="1"/>
    <col min="6698" max="6700" width="6.7109375" customWidth="1"/>
    <col min="6701" max="6702" width="7.85546875" customWidth="1"/>
    <col min="6703" max="6704" width="6.7109375" customWidth="1"/>
    <col min="6705" max="6705" width="5.7109375" customWidth="1"/>
    <col min="6706" max="6706" width="7.5703125" customWidth="1"/>
    <col min="6707" max="6709" width="6.7109375" customWidth="1"/>
    <col min="6710" max="6710" width="7.5703125" customWidth="1"/>
    <col min="6711" max="6711" width="8.140625" customWidth="1"/>
    <col min="6712" max="6712" width="7.85546875" customWidth="1"/>
    <col min="6713" max="6713" width="7.28515625" customWidth="1"/>
    <col min="6714" max="6714" width="6.140625" customWidth="1"/>
    <col min="6715" max="6718" width="6.7109375" customWidth="1"/>
    <col min="6719" max="6719" width="7.85546875" customWidth="1"/>
    <col min="6720" max="6720" width="8.42578125" customWidth="1"/>
    <col min="6721" max="6722" width="6.7109375" customWidth="1"/>
    <col min="6723" max="6723" width="6.140625" customWidth="1"/>
    <col min="6913" max="6913" width="5.42578125" customWidth="1"/>
    <col min="6914" max="6914" width="75.28515625" customWidth="1"/>
    <col min="6915" max="6915" width="9.85546875" customWidth="1"/>
    <col min="6916" max="6916" width="10.28515625" customWidth="1"/>
    <col min="6917" max="6917" width="8.7109375" customWidth="1"/>
    <col min="6918" max="6918" width="8.28515625" customWidth="1"/>
    <col min="6919" max="6919" width="8.140625" customWidth="1"/>
    <col min="6920" max="6920" width="7.28515625" customWidth="1"/>
    <col min="6921" max="6921" width="8.7109375" customWidth="1"/>
    <col min="6922" max="6922" width="9.85546875" customWidth="1"/>
    <col min="6923" max="6923" width="10" customWidth="1"/>
    <col min="6924" max="6924" width="7.28515625" customWidth="1"/>
    <col min="6925" max="6925" width="7.7109375" customWidth="1"/>
    <col min="6926" max="6926" width="7.85546875" customWidth="1"/>
    <col min="6927" max="6933" width="6.7109375" customWidth="1"/>
    <col min="6934" max="6934" width="6.140625" customWidth="1"/>
    <col min="6935" max="6939" width="6.7109375" customWidth="1"/>
    <col min="6940" max="6940" width="8.140625" customWidth="1"/>
    <col min="6941" max="6941" width="7.5703125" customWidth="1"/>
    <col min="6942" max="6942" width="6.7109375" customWidth="1"/>
    <col min="6943" max="6943" width="5.42578125" customWidth="1"/>
    <col min="6944" max="6944" width="7.85546875" customWidth="1"/>
    <col min="6945" max="6947" width="6.7109375" customWidth="1"/>
    <col min="6948" max="6948" width="7.85546875" customWidth="1"/>
    <col min="6949" max="6949" width="8.140625" customWidth="1"/>
    <col min="6950" max="6950" width="6.7109375" customWidth="1"/>
    <col min="6951" max="6951" width="6.85546875" customWidth="1"/>
    <col min="6952" max="6952" width="6.28515625" customWidth="1"/>
    <col min="6953" max="6953" width="7.5703125" customWidth="1"/>
    <col min="6954" max="6956" width="6.7109375" customWidth="1"/>
    <col min="6957" max="6958" width="7.85546875" customWidth="1"/>
    <col min="6959" max="6960" width="6.7109375" customWidth="1"/>
    <col min="6961" max="6961" width="5.7109375" customWidth="1"/>
    <col min="6962" max="6962" width="7.5703125" customWidth="1"/>
    <col min="6963" max="6965" width="6.7109375" customWidth="1"/>
    <col min="6966" max="6966" width="7.5703125" customWidth="1"/>
    <col min="6967" max="6967" width="8.140625" customWidth="1"/>
    <col min="6968" max="6968" width="7.85546875" customWidth="1"/>
    <col min="6969" max="6969" width="7.28515625" customWidth="1"/>
    <col min="6970" max="6970" width="6.140625" customWidth="1"/>
    <col min="6971" max="6974" width="6.7109375" customWidth="1"/>
    <col min="6975" max="6975" width="7.85546875" customWidth="1"/>
    <col min="6976" max="6976" width="8.42578125" customWidth="1"/>
    <col min="6977" max="6978" width="6.7109375" customWidth="1"/>
    <col min="6979" max="6979" width="6.140625" customWidth="1"/>
    <col min="7169" max="7169" width="5.42578125" customWidth="1"/>
    <col min="7170" max="7170" width="75.28515625" customWidth="1"/>
    <col min="7171" max="7171" width="9.85546875" customWidth="1"/>
    <col min="7172" max="7172" width="10.28515625" customWidth="1"/>
    <col min="7173" max="7173" width="8.7109375" customWidth="1"/>
    <col min="7174" max="7174" width="8.28515625" customWidth="1"/>
    <col min="7175" max="7175" width="8.140625" customWidth="1"/>
    <col min="7176" max="7176" width="7.28515625" customWidth="1"/>
    <col min="7177" max="7177" width="8.7109375" customWidth="1"/>
    <col min="7178" max="7178" width="9.85546875" customWidth="1"/>
    <col min="7179" max="7179" width="10" customWidth="1"/>
    <col min="7180" max="7180" width="7.28515625" customWidth="1"/>
    <col min="7181" max="7181" width="7.7109375" customWidth="1"/>
    <col min="7182" max="7182" width="7.85546875" customWidth="1"/>
    <col min="7183" max="7189" width="6.7109375" customWidth="1"/>
    <col min="7190" max="7190" width="6.140625" customWidth="1"/>
    <col min="7191" max="7195" width="6.7109375" customWidth="1"/>
    <col min="7196" max="7196" width="8.140625" customWidth="1"/>
    <col min="7197" max="7197" width="7.5703125" customWidth="1"/>
    <col min="7198" max="7198" width="6.7109375" customWidth="1"/>
    <col min="7199" max="7199" width="5.42578125" customWidth="1"/>
    <col min="7200" max="7200" width="7.85546875" customWidth="1"/>
    <col min="7201" max="7203" width="6.7109375" customWidth="1"/>
    <col min="7204" max="7204" width="7.85546875" customWidth="1"/>
    <col min="7205" max="7205" width="8.140625" customWidth="1"/>
    <col min="7206" max="7206" width="6.7109375" customWidth="1"/>
    <col min="7207" max="7207" width="6.85546875" customWidth="1"/>
    <col min="7208" max="7208" width="6.28515625" customWidth="1"/>
    <col min="7209" max="7209" width="7.5703125" customWidth="1"/>
    <col min="7210" max="7212" width="6.7109375" customWidth="1"/>
    <col min="7213" max="7214" width="7.85546875" customWidth="1"/>
    <col min="7215" max="7216" width="6.7109375" customWidth="1"/>
    <col min="7217" max="7217" width="5.7109375" customWidth="1"/>
    <col min="7218" max="7218" width="7.5703125" customWidth="1"/>
    <col min="7219" max="7221" width="6.7109375" customWidth="1"/>
    <col min="7222" max="7222" width="7.5703125" customWidth="1"/>
    <col min="7223" max="7223" width="8.140625" customWidth="1"/>
    <col min="7224" max="7224" width="7.85546875" customWidth="1"/>
    <col min="7225" max="7225" width="7.28515625" customWidth="1"/>
    <col min="7226" max="7226" width="6.140625" customWidth="1"/>
    <col min="7227" max="7230" width="6.7109375" customWidth="1"/>
    <col min="7231" max="7231" width="7.85546875" customWidth="1"/>
    <col min="7232" max="7232" width="8.42578125" customWidth="1"/>
    <col min="7233" max="7234" width="6.7109375" customWidth="1"/>
    <col min="7235" max="7235" width="6.140625" customWidth="1"/>
    <col min="7425" max="7425" width="5.42578125" customWidth="1"/>
    <col min="7426" max="7426" width="75.28515625" customWidth="1"/>
    <col min="7427" max="7427" width="9.85546875" customWidth="1"/>
    <col min="7428" max="7428" width="10.28515625" customWidth="1"/>
    <col min="7429" max="7429" width="8.7109375" customWidth="1"/>
    <col min="7430" max="7430" width="8.28515625" customWidth="1"/>
    <col min="7431" max="7431" width="8.140625" customWidth="1"/>
    <col min="7432" max="7432" width="7.28515625" customWidth="1"/>
    <col min="7433" max="7433" width="8.7109375" customWidth="1"/>
    <col min="7434" max="7434" width="9.85546875" customWidth="1"/>
    <col min="7435" max="7435" width="10" customWidth="1"/>
    <col min="7436" max="7436" width="7.28515625" customWidth="1"/>
    <col min="7437" max="7437" width="7.7109375" customWidth="1"/>
    <col min="7438" max="7438" width="7.85546875" customWidth="1"/>
    <col min="7439" max="7445" width="6.7109375" customWidth="1"/>
    <col min="7446" max="7446" width="6.140625" customWidth="1"/>
    <col min="7447" max="7451" width="6.7109375" customWidth="1"/>
    <col min="7452" max="7452" width="8.140625" customWidth="1"/>
    <col min="7453" max="7453" width="7.5703125" customWidth="1"/>
    <col min="7454" max="7454" width="6.7109375" customWidth="1"/>
    <col min="7455" max="7455" width="5.42578125" customWidth="1"/>
    <col min="7456" max="7456" width="7.85546875" customWidth="1"/>
    <col min="7457" max="7459" width="6.7109375" customWidth="1"/>
    <col min="7460" max="7460" width="7.85546875" customWidth="1"/>
    <col min="7461" max="7461" width="8.140625" customWidth="1"/>
    <col min="7462" max="7462" width="6.7109375" customWidth="1"/>
    <col min="7463" max="7463" width="6.85546875" customWidth="1"/>
    <col min="7464" max="7464" width="6.28515625" customWidth="1"/>
    <col min="7465" max="7465" width="7.5703125" customWidth="1"/>
    <col min="7466" max="7468" width="6.7109375" customWidth="1"/>
    <col min="7469" max="7470" width="7.85546875" customWidth="1"/>
    <col min="7471" max="7472" width="6.7109375" customWidth="1"/>
    <col min="7473" max="7473" width="5.7109375" customWidth="1"/>
    <col min="7474" max="7474" width="7.5703125" customWidth="1"/>
    <col min="7475" max="7477" width="6.7109375" customWidth="1"/>
    <col min="7478" max="7478" width="7.5703125" customWidth="1"/>
    <col min="7479" max="7479" width="8.140625" customWidth="1"/>
    <col min="7480" max="7480" width="7.85546875" customWidth="1"/>
    <col min="7481" max="7481" width="7.28515625" customWidth="1"/>
    <col min="7482" max="7482" width="6.140625" customWidth="1"/>
    <col min="7483" max="7486" width="6.7109375" customWidth="1"/>
    <col min="7487" max="7487" width="7.85546875" customWidth="1"/>
    <col min="7488" max="7488" width="8.42578125" customWidth="1"/>
    <col min="7489" max="7490" width="6.7109375" customWidth="1"/>
    <col min="7491" max="7491" width="6.140625" customWidth="1"/>
    <col min="7681" max="7681" width="5.42578125" customWidth="1"/>
    <col min="7682" max="7682" width="75.28515625" customWidth="1"/>
    <col min="7683" max="7683" width="9.85546875" customWidth="1"/>
    <col min="7684" max="7684" width="10.28515625" customWidth="1"/>
    <col min="7685" max="7685" width="8.7109375" customWidth="1"/>
    <col min="7686" max="7686" width="8.28515625" customWidth="1"/>
    <col min="7687" max="7687" width="8.140625" customWidth="1"/>
    <col min="7688" max="7688" width="7.28515625" customWidth="1"/>
    <col min="7689" max="7689" width="8.7109375" customWidth="1"/>
    <col min="7690" max="7690" width="9.85546875" customWidth="1"/>
    <col min="7691" max="7691" width="10" customWidth="1"/>
    <col min="7692" max="7692" width="7.28515625" customWidth="1"/>
    <col min="7693" max="7693" width="7.7109375" customWidth="1"/>
    <col min="7694" max="7694" width="7.85546875" customWidth="1"/>
    <col min="7695" max="7701" width="6.7109375" customWidth="1"/>
    <col min="7702" max="7702" width="6.140625" customWidth="1"/>
    <col min="7703" max="7707" width="6.7109375" customWidth="1"/>
    <col min="7708" max="7708" width="8.140625" customWidth="1"/>
    <col min="7709" max="7709" width="7.5703125" customWidth="1"/>
    <col min="7710" max="7710" width="6.7109375" customWidth="1"/>
    <col min="7711" max="7711" width="5.42578125" customWidth="1"/>
    <col min="7712" max="7712" width="7.85546875" customWidth="1"/>
    <col min="7713" max="7715" width="6.7109375" customWidth="1"/>
    <col min="7716" max="7716" width="7.85546875" customWidth="1"/>
    <col min="7717" max="7717" width="8.140625" customWidth="1"/>
    <col min="7718" max="7718" width="6.7109375" customWidth="1"/>
    <col min="7719" max="7719" width="6.85546875" customWidth="1"/>
    <col min="7720" max="7720" width="6.28515625" customWidth="1"/>
    <col min="7721" max="7721" width="7.5703125" customWidth="1"/>
    <col min="7722" max="7724" width="6.7109375" customWidth="1"/>
    <col min="7725" max="7726" width="7.85546875" customWidth="1"/>
    <col min="7727" max="7728" width="6.7109375" customWidth="1"/>
    <col min="7729" max="7729" width="5.7109375" customWidth="1"/>
    <col min="7730" max="7730" width="7.5703125" customWidth="1"/>
    <col min="7731" max="7733" width="6.7109375" customWidth="1"/>
    <col min="7734" max="7734" width="7.5703125" customWidth="1"/>
    <col min="7735" max="7735" width="8.140625" customWidth="1"/>
    <col min="7736" max="7736" width="7.85546875" customWidth="1"/>
    <col min="7737" max="7737" width="7.28515625" customWidth="1"/>
    <col min="7738" max="7738" width="6.140625" customWidth="1"/>
    <col min="7739" max="7742" width="6.7109375" customWidth="1"/>
    <col min="7743" max="7743" width="7.85546875" customWidth="1"/>
    <col min="7744" max="7744" width="8.42578125" customWidth="1"/>
    <col min="7745" max="7746" width="6.7109375" customWidth="1"/>
    <col min="7747" max="7747" width="6.140625" customWidth="1"/>
    <col min="7937" max="7937" width="5.42578125" customWidth="1"/>
    <col min="7938" max="7938" width="75.28515625" customWidth="1"/>
    <col min="7939" max="7939" width="9.85546875" customWidth="1"/>
    <col min="7940" max="7940" width="10.28515625" customWidth="1"/>
    <col min="7941" max="7941" width="8.7109375" customWidth="1"/>
    <col min="7942" max="7942" width="8.28515625" customWidth="1"/>
    <col min="7943" max="7943" width="8.140625" customWidth="1"/>
    <col min="7944" max="7944" width="7.28515625" customWidth="1"/>
    <col min="7945" max="7945" width="8.7109375" customWidth="1"/>
    <col min="7946" max="7946" width="9.85546875" customWidth="1"/>
    <col min="7947" max="7947" width="10" customWidth="1"/>
    <col min="7948" max="7948" width="7.28515625" customWidth="1"/>
    <col min="7949" max="7949" width="7.7109375" customWidth="1"/>
    <col min="7950" max="7950" width="7.85546875" customWidth="1"/>
    <col min="7951" max="7957" width="6.7109375" customWidth="1"/>
    <col min="7958" max="7958" width="6.140625" customWidth="1"/>
    <col min="7959" max="7963" width="6.7109375" customWidth="1"/>
    <col min="7964" max="7964" width="8.140625" customWidth="1"/>
    <col min="7965" max="7965" width="7.5703125" customWidth="1"/>
    <col min="7966" max="7966" width="6.7109375" customWidth="1"/>
    <col min="7967" max="7967" width="5.42578125" customWidth="1"/>
    <col min="7968" max="7968" width="7.85546875" customWidth="1"/>
    <col min="7969" max="7971" width="6.7109375" customWidth="1"/>
    <col min="7972" max="7972" width="7.85546875" customWidth="1"/>
    <col min="7973" max="7973" width="8.140625" customWidth="1"/>
    <col min="7974" max="7974" width="6.7109375" customWidth="1"/>
    <col min="7975" max="7975" width="6.85546875" customWidth="1"/>
    <col min="7976" max="7976" width="6.28515625" customWidth="1"/>
    <col min="7977" max="7977" width="7.5703125" customWidth="1"/>
    <col min="7978" max="7980" width="6.7109375" customWidth="1"/>
    <col min="7981" max="7982" width="7.85546875" customWidth="1"/>
    <col min="7983" max="7984" width="6.7109375" customWidth="1"/>
    <col min="7985" max="7985" width="5.7109375" customWidth="1"/>
    <col min="7986" max="7986" width="7.5703125" customWidth="1"/>
    <col min="7987" max="7989" width="6.7109375" customWidth="1"/>
    <col min="7990" max="7990" width="7.5703125" customWidth="1"/>
    <col min="7991" max="7991" width="8.140625" customWidth="1"/>
    <col min="7992" max="7992" width="7.85546875" customWidth="1"/>
    <col min="7993" max="7993" width="7.28515625" customWidth="1"/>
    <col min="7994" max="7994" width="6.140625" customWidth="1"/>
    <col min="7995" max="7998" width="6.7109375" customWidth="1"/>
    <col min="7999" max="7999" width="7.85546875" customWidth="1"/>
    <col min="8000" max="8000" width="8.42578125" customWidth="1"/>
    <col min="8001" max="8002" width="6.7109375" customWidth="1"/>
    <col min="8003" max="8003" width="6.140625" customWidth="1"/>
    <col min="8193" max="8193" width="5.42578125" customWidth="1"/>
    <col min="8194" max="8194" width="75.28515625" customWidth="1"/>
    <col min="8195" max="8195" width="9.85546875" customWidth="1"/>
    <col min="8196" max="8196" width="10.28515625" customWidth="1"/>
    <col min="8197" max="8197" width="8.7109375" customWidth="1"/>
    <col min="8198" max="8198" width="8.28515625" customWidth="1"/>
    <col min="8199" max="8199" width="8.140625" customWidth="1"/>
    <col min="8200" max="8200" width="7.28515625" customWidth="1"/>
    <col min="8201" max="8201" width="8.7109375" customWidth="1"/>
    <col min="8202" max="8202" width="9.85546875" customWidth="1"/>
    <col min="8203" max="8203" width="10" customWidth="1"/>
    <col min="8204" max="8204" width="7.28515625" customWidth="1"/>
    <col min="8205" max="8205" width="7.7109375" customWidth="1"/>
    <col min="8206" max="8206" width="7.85546875" customWidth="1"/>
    <col min="8207" max="8213" width="6.7109375" customWidth="1"/>
    <col min="8214" max="8214" width="6.140625" customWidth="1"/>
    <col min="8215" max="8219" width="6.7109375" customWidth="1"/>
    <col min="8220" max="8220" width="8.140625" customWidth="1"/>
    <col min="8221" max="8221" width="7.5703125" customWidth="1"/>
    <col min="8222" max="8222" width="6.7109375" customWidth="1"/>
    <col min="8223" max="8223" width="5.42578125" customWidth="1"/>
    <col min="8224" max="8224" width="7.85546875" customWidth="1"/>
    <col min="8225" max="8227" width="6.7109375" customWidth="1"/>
    <col min="8228" max="8228" width="7.85546875" customWidth="1"/>
    <col min="8229" max="8229" width="8.140625" customWidth="1"/>
    <col min="8230" max="8230" width="6.7109375" customWidth="1"/>
    <col min="8231" max="8231" width="6.85546875" customWidth="1"/>
    <col min="8232" max="8232" width="6.28515625" customWidth="1"/>
    <col min="8233" max="8233" width="7.5703125" customWidth="1"/>
    <col min="8234" max="8236" width="6.7109375" customWidth="1"/>
    <col min="8237" max="8238" width="7.85546875" customWidth="1"/>
    <col min="8239" max="8240" width="6.7109375" customWidth="1"/>
    <col min="8241" max="8241" width="5.7109375" customWidth="1"/>
    <col min="8242" max="8242" width="7.5703125" customWidth="1"/>
    <col min="8243" max="8245" width="6.7109375" customWidth="1"/>
    <col min="8246" max="8246" width="7.5703125" customWidth="1"/>
    <col min="8247" max="8247" width="8.140625" customWidth="1"/>
    <col min="8248" max="8248" width="7.85546875" customWidth="1"/>
    <col min="8249" max="8249" width="7.28515625" customWidth="1"/>
    <col min="8250" max="8250" width="6.140625" customWidth="1"/>
    <col min="8251" max="8254" width="6.7109375" customWidth="1"/>
    <col min="8255" max="8255" width="7.85546875" customWidth="1"/>
    <col min="8256" max="8256" width="8.42578125" customWidth="1"/>
    <col min="8257" max="8258" width="6.7109375" customWidth="1"/>
    <col min="8259" max="8259" width="6.140625" customWidth="1"/>
    <col min="8449" max="8449" width="5.42578125" customWidth="1"/>
    <col min="8450" max="8450" width="75.28515625" customWidth="1"/>
    <col min="8451" max="8451" width="9.85546875" customWidth="1"/>
    <col min="8452" max="8452" width="10.28515625" customWidth="1"/>
    <col min="8453" max="8453" width="8.7109375" customWidth="1"/>
    <col min="8454" max="8454" width="8.28515625" customWidth="1"/>
    <col min="8455" max="8455" width="8.140625" customWidth="1"/>
    <col min="8456" max="8456" width="7.28515625" customWidth="1"/>
    <col min="8457" max="8457" width="8.7109375" customWidth="1"/>
    <col min="8458" max="8458" width="9.85546875" customWidth="1"/>
    <col min="8459" max="8459" width="10" customWidth="1"/>
    <col min="8460" max="8460" width="7.28515625" customWidth="1"/>
    <col min="8461" max="8461" width="7.7109375" customWidth="1"/>
    <col min="8462" max="8462" width="7.85546875" customWidth="1"/>
    <col min="8463" max="8469" width="6.7109375" customWidth="1"/>
    <col min="8470" max="8470" width="6.140625" customWidth="1"/>
    <col min="8471" max="8475" width="6.7109375" customWidth="1"/>
    <col min="8476" max="8476" width="8.140625" customWidth="1"/>
    <col min="8477" max="8477" width="7.5703125" customWidth="1"/>
    <col min="8478" max="8478" width="6.7109375" customWidth="1"/>
    <col min="8479" max="8479" width="5.42578125" customWidth="1"/>
    <col min="8480" max="8480" width="7.85546875" customWidth="1"/>
    <col min="8481" max="8483" width="6.7109375" customWidth="1"/>
    <col min="8484" max="8484" width="7.85546875" customWidth="1"/>
    <col min="8485" max="8485" width="8.140625" customWidth="1"/>
    <col min="8486" max="8486" width="6.7109375" customWidth="1"/>
    <col min="8487" max="8487" width="6.85546875" customWidth="1"/>
    <col min="8488" max="8488" width="6.28515625" customWidth="1"/>
    <col min="8489" max="8489" width="7.5703125" customWidth="1"/>
    <col min="8490" max="8492" width="6.7109375" customWidth="1"/>
    <col min="8493" max="8494" width="7.85546875" customWidth="1"/>
    <col min="8495" max="8496" width="6.7109375" customWidth="1"/>
    <col min="8497" max="8497" width="5.7109375" customWidth="1"/>
    <col min="8498" max="8498" width="7.5703125" customWidth="1"/>
    <col min="8499" max="8501" width="6.7109375" customWidth="1"/>
    <col min="8502" max="8502" width="7.5703125" customWidth="1"/>
    <col min="8503" max="8503" width="8.140625" customWidth="1"/>
    <col min="8504" max="8504" width="7.85546875" customWidth="1"/>
    <col min="8505" max="8505" width="7.28515625" customWidth="1"/>
    <col min="8506" max="8506" width="6.140625" customWidth="1"/>
    <col min="8507" max="8510" width="6.7109375" customWidth="1"/>
    <col min="8511" max="8511" width="7.85546875" customWidth="1"/>
    <col min="8512" max="8512" width="8.42578125" customWidth="1"/>
    <col min="8513" max="8514" width="6.7109375" customWidth="1"/>
    <col min="8515" max="8515" width="6.140625" customWidth="1"/>
    <col min="8705" max="8705" width="5.42578125" customWidth="1"/>
    <col min="8706" max="8706" width="75.28515625" customWidth="1"/>
    <col min="8707" max="8707" width="9.85546875" customWidth="1"/>
    <col min="8708" max="8708" width="10.28515625" customWidth="1"/>
    <col min="8709" max="8709" width="8.7109375" customWidth="1"/>
    <col min="8710" max="8710" width="8.28515625" customWidth="1"/>
    <col min="8711" max="8711" width="8.140625" customWidth="1"/>
    <col min="8712" max="8712" width="7.28515625" customWidth="1"/>
    <col min="8713" max="8713" width="8.7109375" customWidth="1"/>
    <col min="8714" max="8714" width="9.85546875" customWidth="1"/>
    <col min="8715" max="8715" width="10" customWidth="1"/>
    <col min="8716" max="8716" width="7.28515625" customWidth="1"/>
    <col min="8717" max="8717" width="7.7109375" customWidth="1"/>
    <col min="8718" max="8718" width="7.85546875" customWidth="1"/>
    <col min="8719" max="8725" width="6.7109375" customWidth="1"/>
    <col min="8726" max="8726" width="6.140625" customWidth="1"/>
    <col min="8727" max="8731" width="6.7109375" customWidth="1"/>
    <col min="8732" max="8732" width="8.140625" customWidth="1"/>
    <col min="8733" max="8733" width="7.5703125" customWidth="1"/>
    <col min="8734" max="8734" width="6.7109375" customWidth="1"/>
    <col min="8735" max="8735" width="5.42578125" customWidth="1"/>
    <col min="8736" max="8736" width="7.85546875" customWidth="1"/>
    <col min="8737" max="8739" width="6.7109375" customWidth="1"/>
    <col min="8740" max="8740" width="7.85546875" customWidth="1"/>
    <col min="8741" max="8741" width="8.140625" customWidth="1"/>
    <col min="8742" max="8742" width="6.7109375" customWidth="1"/>
    <col min="8743" max="8743" width="6.85546875" customWidth="1"/>
    <col min="8744" max="8744" width="6.28515625" customWidth="1"/>
    <col min="8745" max="8745" width="7.5703125" customWidth="1"/>
    <col min="8746" max="8748" width="6.7109375" customWidth="1"/>
    <col min="8749" max="8750" width="7.85546875" customWidth="1"/>
    <col min="8751" max="8752" width="6.7109375" customWidth="1"/>
    <col min="8753" max="8753" width="5.7109375" customWidth="1"/>
    <col min="8754" max="8754" width="7.5703125" customWidth="1"/>
    <col min="8755" max="8757" width="6.7109375" customWidth="1"/>
    <col min="8758" max="8758" width="7.5703125" customWidth="1"/>
    <col min="8759" max="8759" width="8.140625" customWidth="1"/>
    <col min="8760" max="8760" width="7.85546875" customWidth="1"/>
    <col min="8761" max="8761" width="7.28515625" customWidth="1"/>
    <col min="8762" max="8762" width="6.140625" customWidth="1"/>
    <col min="8763" max="8766" width="6.7109375" customWidth="1"/>
    <col min="8767" max="8767" width="7.85546875" customWidth="1"/>
    <col min="8768" max="8768" width="8.42578125" customWidth="1"/>
    <col min="8769" max="8770" width="6.7109375" customWidth="1"/>
    <col min="8771" max="8771" width="6.140625" customWidth="1"/>
    <col min="8961" max="8961" width="5.42578125" customWidth="1"/>
    <col min="8962" max="8962" width="75.28515625" customWidth="1"/>
    <col min="8963" max="8963" width="9.85546875" customWidth="1"/>
    <col min="8964" max="8964" width="10.28515625" customWidth="1"/>
    <col min="8965" max="8965" width="8.7109375" customWidth="1"/>
    <col min="8966" max="8966" width="8.28515625" customWidth="1"/>
    <col min="8967" max="8967" width="8.140625" customWidth="1"/>
    <col min="8968" max="8968" width="7.28515625" customWidth="1"/>
    <col min="8969" max="8969" width="8.7109375" customWidth="1"/>
    <col min="8970" max="8970" width="9.85546875" customWidth="1"/>
    <col min="8971" max="8971" width="10" customWidth="1"/>
    <col min="8972" max="8972" width="7.28515625" customWidth="1"/>
    <col min="8973" max="8973" width="7.7109375" customWidth="1"/>
    <col min="8974" max="8974" width="7.85546875" customWidth="1"/>
    <col min="8975" max="8981" width="6.7109375" customWidth="1"/>
    <col min="8982" max="8982" width="6.140625" customWidth="1"/>
    <col min="8983" max="8987" width="6.7109375" customWidth="1"/>
    <col min="8988" max="8988" width="8.140625" customWidth="1"/>
    <col min="8989" max="8989" width="7.5703125" customWidth="1"/>
    <col min="8990" max="8990" width="6.7109375" customWidth="1"/>
    <col min="8991" max="8991" width="5.42578125" customWidth="1"/>
    <col min="8992" max="8992" width="7.85546875" customWidth="1"/>
    <col min="8993" max="8995" width="6.7109375" customWidth="1"/>
    <col min="8996" max="8996" width="7.85546875" customWidth="1"/>
    <col min="8997" max="8997" width="8.140625" customWidth="1"/>
    <col min="8998" max="8998" width="6.7109375" customWidth="1"/>
    <col min="8999" max="8999" width="6.85546875" customWidth="1"/>
    <col min="9000" max="9000" width="6.28515625" customWidth="1"/>
    <col min="9001" max="9001" width="7.5703125" customWidth="1"/>
    <col min="9002" max="9004" width="6.7109375" customWidth="1"/>
    <col min="9005" max="9006" width="7.85546875" customWidth="1"/>
    <col min="9007" max="9008" width="6.7109375" customWidth="1"/>
    <col min="9009" max="9009" width="5.7109375" customWidth="1"/>
    <col min="9010" max="9010" width="7.5703125" customWidth="1"/>
    <col min="9011" max="9013" width="6.7109375" customWidth="1"/>
    <col min="9014" max="9014" width="7.5703125" customWidth="1"/>
    <col min="9015" max="9015" width="8.140625" customWidth="1"/>
    <col min="9016" max="9016" width="7.85546875" customWidth="1"/>
    <col min="9017" max="9017" width="7.28515625" customWidth="1"/>
    <col min="9018" max="9018" width="6.140625" customWidth="1"/>
    <col min="9019" max="9022" width="6.7109375" customWidth="1"/>
    <col min="9023" max="9023" width="7.85546875" customWidth="1"/>
    <col min="9024" max="9024" width="8.42578125" customWidth="1"/>
    <col min="9025" max="9026" width="6.7109375" customWidth="1"/>
    <col min="9027" max="9027" width="6.140625" customWidth="1"/>
    <col min="9217" max="9217" width="5.42578125" customWidth="1"/>
    <col min="9218" max="9218" width="75.28515625" customWidth="1"/>
    <col min="9219" max="9219" width="9.85546875" customWidth="1"/>
    <col min="9220" max="9220" width="10.28515625" customWidth="1"/>
    <col min="9221" max="9221" width="8.7109375" customWidth="1"/>
    <col min="9222" max="9222" width="8.28515625" customWidth="1"/>
    <col min="9223" max="9223" width="8.140625" customWidth="1"/>
    <col min="9224" max="9224" width="7.28515625" customWidth="1"/>
    <col min="9225" max="9225" width="8.7109375" customWidth="1"/>
    <col min="9226" max="9226" width="9.85546875" customWidth="1"/>
    <col min="9227" max="9227" width="10" customWidth="1"/>
    <col min="9228" max="9228" width="7.28515625" customWidth="1"/>
    <col min="9229" max="9229" width="7.7109375" customWidth="1"/>
    <col min="9230" max="9230" width="7.85546875" customWidth="1"/>
    <col min="9231" max="9237" width="6.7109375" customWidth="1"/>
    <col min="9238" max="9238" width="6.140625" customWidth="1"/>
    <col min="9239" max="9243" width="6.7109375" customWidth="1"/>
    <col min="9244" max="9244" width="8.140625" customWidth="1"/>
    <col min="9245" max="9245" width="7.5703125" customWidth="1"/>
    <col min="9246" max="9246" width="6.7109375" customWidth="1"/>
    <col min="9247" max="9247" width="5.42578125" customWidth="1"/>
    <col min="9248" max="9248" width="7.85546875" customWidth="1"/>
    <col min="9249" max="9251" width="6.7109375" customWidth="1"/>
    <col min="9252" max="9252" width="7.85546875" customWidth="1"/>
    <col min="9253" max="9253" width="8.140625" customWidth="1"/>
    <col min="9254" max="9254" width="6.7109375" customWidth="1"/>
    <col min="9255" max="9255" width="6.85546875" customWidth="1"/>
    <col min="9256" max="9256" width="6.28515625" customWidth="1"/>
    <col min="9257" max="9257" width="7.5703125" customWidth="1"/>
    <col min="9258" max="9260" width="6.7109375" customWidth="1"/>
    <col min="9261" max="9262" width="7.85546875" customWidth="1"/>
    <col min="9263" max="9264" width="6.7109375" customWidth="1"/>
    <col min="9265" max="9265" width="5.7109375" customWidth="1"/>
    <col min="9266" max="9266" width="7.5703125" customWidth="1"/>
    <col min="9267" max="9269" width="6.7109375" customWidth="1"/>
    <col min="9270" max="9270" width="7.5703125" customWidth="1"/>
    <col min="9271" max="9271" width="8.140625" customWidth="1"/>
    <col min="9272" max="9272" width="7.85546875" customWidth="1"/>
    <col min="9273" max="9273" width="7.28515625" customWidth="1"/>
    <col min="9274" max="9274" width="6.140625" customWidth="1"/>
    <col min="9275" max="9278" width="6.7109375" customWidth="1"/>
    <col min="9279" max="9279" width="7.85546875" customWidth="1"/>
    <col min="9280" max="9280" width="8.42578125" customWidth="1"/>
    <col min="9281" max="9282" width="6.7109375" customWidth="1"/>
    <col min="9283" max="9283" width="6.140625" customWidth="1"/>
    <col min="9473" max="9473" width="5.42578125" customWidth="1"/>
    <col min="9474" max="9474" width="75.28515625" customWidth="1"/>
    <col min="9475" max="9475" width="9.85546875" customWidth="1"/>
    <col min="9476" max="9476" width="10.28515625" customWidth="1"/>
    <col min="9477" max="9477" width="8.7109375" customWidth="1"/>
    <col min="9478" max="9478" width="8.28515625" customWidth="1"/>
    <col min="9479" max="9479" width="8.140625" customWidth="1"/>
    <col min="9480" max="9480" width="7.28515625" customWidth="1"/>
    <col min="9481" max="9481" width="8.7109375" customWidth="1"/>
    <col min="9482" max="9482" width="9.85546875" customWidth="1"/>
    <col min="9483" max="9483" width="10" customWidth="1"/>
    <col min="9484" max="9484" width="7.28515625" customWidth="1"/>
    <col min="9485" max="9485" width="7.7109375" customWidth="1"/>
    <col min="9486" max="9486" width="7.85546875" customWidth="1"/>
    <col min="9487" max="9493" width="6.7109375" customWidth="1"/>
    <col min="9494" max="9494" width="6.140625" customWidth="1"/>
    <col min="9495" max="9499" width="6.7109375" customWidth="1"/>
    <col min="9500" max="9500" width="8.140625" customWidth="1"/>
    <col min="9501" max="9501" width="7.5703125" customWidth="1"/>
    <col min="9502" max="9502" width="6.7109375" customWidth="1"/>
    <col min="9503" max="9503" width="5.42578125" customWidth="1"/>
    <col min="9504" max="9504" width="7.85546875" customWidth="1"/>
    <col min="9505" max="9507" width="6.7109375" customWidth="1"/>
    <col min="9508" max="9508" width="7.85546875" customWidth="1"/>
    <col min="9509" max="9509" width="8.140625" customWidth="1"/>
    <col min="9510" max="9510" width="6.7109375" customWidth="1"/>
    <col min="9511" max="9511" width="6.85546875" customWidth="1"/>
    <col min="9512" max="9512" width="6.28515625" customWidth="1"/>
    <col min="9513" max="9513" width="7.5703125" customWidth="1"/>
    <col min="9514" max="9516" width="6.7109375" customWidth="1"/>
    <col min="9517" max="9518" width="7.85546875" customWidth="1"/>
    <col min="9519" max="9520" width="6.7109375" customWidth="1"/>
    <col min="9521" max="9521" width="5.7109375" customWidth="1"/>
    <col min="9522" max="9522" width="7.5703125" customWidth="1"/>
    <col min="9523" max="9525" width="6.7109375" customWidth="1"/>
    <col min="9526" max="9526" width="7.5703125" customWidth="1"/>
    <col min="9527" max="9527" width="8.140625" customWidth="1"/>
    <col min="9528" max="9528" width="7.85546875" customWidth="1"/>
    <col min="9529" max="9529" width="7.28515625" customWidth="1"/>
    <col min="9530" max="9530" width="6.140625" customWidth="1"/>
    <col min="9531" max="9534" width="6.7109375" customWidth="1"/>
    <col min="9535" max="9535" width="7.85546875" customWidth="1"/>
    <col min="9536" max="9536" width="8.42578125" customWidth="1"/>
    <col min="9537" max="9538" width="6.7109375" customWidth="1"/>
    <col min="9539" max="9539" width="6.140625" customWidth="1"/>
    <col min="9729" max="9729" width="5.42578125" customWidth="1"/>
    <col min="9730" max="9730" width="75.28515625" customWidth="1"/>
    <col min="9731" max="9731" width="9.85546875" customWidth="1"/>
    <col min="9732" max="9732" width="10.28515625" customWidth="1"/>
    <col min="9733" max="9733" width="8.7109375" customWidth="1"/>
    <col min="9734" max="9734" width="8.28515625" customWidth="1"/>
    <col min="9735" max="9735" width="8.140625" customWidth="1"/>
    <col min="9736" max="9736" width="7.28515625" customWidth="1"/>
    <col min="9737" max="9737" width="8.7109375" customWidth="1"/>
    <col min="9738" max="9738" width="9.85546875" customWidth="1"/>
    <col min="9739" max="9739" width="10" customWidth="1"/>
    <col min="9740" max="9740" width="7.28515625" customWidth="1"/>
    <col min="9741" max="9741" width="7.7109375" customWidth="1"/>
    <col min="9742" max="9742" width="7.85546875" customWidth="1"/>
    <col min="9743" max="9749" width="6.7109375" customWidth="1"/>
    <col min="9750" max="9750" width="6.140625" customWidth="1"/>
    <col min="9751" max="9755" width="6.7109375" customWidth="1"/>
    <col min="9756" max="9756" width="8.140625" customWidth="1"/>
    <col min="9757" max="9757" width="7.5703125" customWidth="1"/>
    <col min="9758" max="9758" width="6.7109375" customWidth="1"/>
    <col min="9759" max="9759" width="5.42578125" customWidth="1"/>
    <col min="9760" max="9760" width="7.85546875" customWidth="1"/>
    <col min="9761" max="9763" width="6.7109375" customWidth="1"/>
    <col min="9764" max="9764" width="7.85546875" customWidth="1"/>
    <col min="9765" max="9765" width="8.140625" customWidth="1"/>
    <col min="9766" max="9766" width="6.7109375" customWidth="1"/>
    <col min="9767" max="9767" width="6.85546875" customWidth="1"/>
    <col min="9768" max="9768" width="6.28515625" customWidth="1"/>
    <col min="9769" max="9769" width="7.5703125" customWidth="1"/>
    <col min="9770" max="9772" width="6.7109375" customWidth="1"/>
    <col min="9773" max="9774" width="7.85546875" customWidth="1"/>
    <col min="9775" max="9776" width="6.7109375" customWidth="1"/>
    <col min="9777" max="9777" width="5.7109375" customWidth="1"/>
    <col min="9778" max="9778" width="7.5703125" customWidth="1"/>
    <col min="9779" max="9781" width="6.7109375" customWidth="1"/>
    <col min="9782" max="9782" width="7.5703125" customWidth="1"/>
    <col min="9783" max="9783" width="8.140625" customWidth="1"/>
    <col min="9784" max="9784" width="7.85546875" customWidth="1"/>
    <col min="9785" max="9785" width="7.28515625" customWidth="1"/>
    <col min="9786" max="9786" width="6.140625" customWidth="1"/>
    <col min="9787" max="9790" width="6.7109375" customWidth="1"/>
    <col min="9791" max="9791" width="7.85546875" customWidth="1"/>
    <col min="9792" max="9792" width="8.42578125" customWidth="1"/>
    <col min="9793" max="9794" width="6.7109375" customWidth="1"/>
    <col min="9795" max="9795" width="6.140625" customWidth="1"/>
    <col min="9985" max="9985" width="5.42578125" customWidth="1"/>
    <col min="9986" max="9986" width="75.28515625" customWidth="1"/>
    <col min="9987" max="9987" width="9.85546875" customWidth="1"/>
    <col min="9988" max="9988" width="10.28515625" customWidth="1"/>
    <col min="9989" max="9989" width="8.7109375" customWidth="1"/>
    <col min="9990" max="9990" width="8.28515625" customWidth="1"/>
    <col min="9991" max="9991" width="8.140625" customWidth="1"/>
    <col min="9992" max="9992" width="7.28515625" customWidth="1"/>
    <col min="9993" max="9993" width="8.7109375" customWidth="1"/>
    <col min="9994" max="9994" width="9.85546875" customWidth="1"/>
    <col min="9995" max="9995" width="10" customWidth="1"/>
    <col min="9996" max="9996" width="7.28515625" customWidth="1"/>
    <col min="9997" max="9997" width="7.7109375" customWidth="1"/>
    <col min="9998" max="9998" width="7.85546875" customWidth="1"/>
    <col min="9999" max="10005" width="6.7109375" customWidth="1"/>
    <col min="10006" max="10006" width="6.140625" customWidth="1"/>
    <col min="10007" max="10011" width="6.7109375" customWidth="1"/>
    <col min="10012" max="10012" width="8.140625" customWidth="1"/>
    <col min="10013" max="10013" width="7.5703125" customWidth="1"/>
    <col min="10014" max="10014" width="6.7109375" customWidth="1"/>
    <col min="10015" max="10015" width="5.42578125" customWidth="1"/>
    <col min="10016" max="10016" width="7.85546875" customWidth="1"/>
    <col min="10017" max="10019" width="6.7109375" customWidth="1"/>
    <col min="10020" max="10020" width="7.85546875" customWidth="1"/>
    <col min="10021" max="10021" width="8.140625" customWidth="1"/>
    <col min="10022" max="10022" width="6.7109375" customWidth="1"/>
    <col min="10023" max="10023" width="6.85546875" customWidth="1"/>
    <col min="10024" max="10024" width="6.28515625" customWidth="1"/>
    <col min="10025" max="10025" width="7.5703125" customWidth="1"/>
    <col min="10026" max="10028" width="6.7109375" customWidth="1"/>
    <col min="10029" max="10030" width="7.85546875" customWidth="1"/>
    <col min="10031" max="10032" width="6.7109375" customWidth="1"/>
    <col min="10033" max="10033" width="5.7109375" customWidth="1"/>
    <col min="10034" max="10034" width="7.5703125" customWidth="1"/>
    <col min="10035" max="10037" width="6.7109375" customWidth="1"/>
    <col min="10038" max="10038" width="7.5703125" customWidth="1"/>
    <col min="10039" max="10039" width="8.140625" customWidth="1"/>
    <col min="10040" max="10040" width="7.85546875" customWidth="1"/>
    <col min="10041" max="10041" width="7.28515625" customWidth="1"/>
    <col min="10042" max="10042" width="6.140625" customWidth="1"/>
    <col min="10043" max="10046" width="6.7109375" customWidth="1"/>
    <col min="10047" max="10047" width="7.85546875" customWidth="1"/>
    <col min="10048" max="10048" width="8.42578125" customWidth="1"/>
    <col min="10049" max="10050" width="6.7109375" customWidth="1"/>
    <col min="10051" max="10051" width="6.140625" customWidth="1"/>
    <col min="10241" max="10241" width="5.42578125" customWidth="1"/>
    <col min="10242" max="10242" width="75.28515625" customWidth="1"/>
    <col min="10243" max="10243" width="9.85546875" customWidth="1"/>
    <col min="10244" max="10244" width="10.28515625" customWidth="1"/>
    <col min="10245" max="10245" width="8.7109375" customWidth="1"/>
    <col min="10246" max="10246" width="8.28515625" customWidth="1"/>
    <col min="10247" max="10247" width="8.140625" customWidth="1"/>
    <col min="10248" max="10248" width="7.28515625" customWidth="1"/>
    <col min="10249" max="10249" width="8.7109375" customWidth="1"/>
    <col min="10250" max="10250" width="9.85546875" customWidth="1"/>
    <col min="10251" max="10251" width="10" customWidth="1"/>
    <col min="10252" max="10252" width="7.28515625" customWidth="1"/>
    <col min="10253" max="10253" width="7.7109375" customWidth="1"/>
    <col min="10254" max="10254" width="7.85546875" customWidth="1"/>
    <col min="10255" max="10261" width="6.7109375" customWidth="1"/>
    <col min="10262" max="10262" width="6.140625" customWidth="1"/>
    <col min="10263" max="10267" width="6.7109375" customWidth="1"/>
    <col min="10268" max="10268" width="8.140625" customWidth="1"/>
    <col min="10269" max="10269" width="7.5703125" customWidth="1"/>
    <col min="10270" max="10270" width="6.7109375" customWidth="1"/>
    <col min="10271" max="10271" width="5.42578125" customWidth="1"/>
    <col min="10272" max="10272" width="7.85546875" customWidth="1"/>
    <col min="10273" max="10275" width="6.7109375" customWidth="1"/>
    <col min="10276" max="10276" width="7.85546875" customWidth="1"/>
    <col min="10277" max="10277" width="8.140625" customWidth="1"/>
    <col min="10278" max="10278" width="6.7109375" customWidth="1"/>
    <col min="10279" max="10279" width="6.85546875" customWidth="1"/>
    <col min="10280" max="10280" width="6.28515625" customWidth="1"/>
    <col min="10281" max="10281" width="7.5703125" customWidth="1"/>
    <col min="10282" max="10284" width="6.7109375" customWidth="1"/>
    <col min="10285" max="10286" width="7.85546875" customWidth="1"/>
    <col min="10287" max="10288" width="6.7109375" customWidth="1"/>
    <col min="10289" max="10289" width="5.7109375" customWidth="1"/>
    <col min="10290" max="10290" width="7.5703125" customWidth="1"/>
    <col min="10291" max="10293" width="6.7109375" customWidth="1"/>
    <col min="10294" max="10294" width="7.5703125" customWidth="1"/>
    <col min="10295" max="10295" width="8.140625" customWidth="1"/>
    <col min="10296" max="10296" width="7.85546875" customWidth="1"/>
    <col min="10297" max="10297" width="7.28515625" customWidth="1"/>
    <col min="10298" max="10298" width="6.140625" customWidth="1"/>
    <col min="10299" max="10302" width="6.7109375" customWidth="1"/>
    <col min="10303" max="10303" width="7.85546875" customWidth="1"/>
    <col min="10304" max="10304" width="8.42578125" customWidth="1"/>
    <col min="10305" max="10306" width="6.7109375" customWidth="1"/>
    <col min="10307" max="10307" width="6.140625" customWidth="1"/>
    <col min="10497" max="10497" width="5.42578125" customWidth="1"/>
    <col min="10498" max="10498" width="75.28515625" customWidth="1"/>
    <col min="10499" max="10499" width="9.85546875" customWidth="1"/>
    <col min="10500" max="10500" width="10.28515625" customWidth="1"/>
    <col min="10501" max="10501" width="8.7109375" customWidth="1"/>
    <col min="10502" max="10502" width="8.28515625" customWidth="1"/>
    <col min="10503" max="10503" width="8.140625" customWidth="1"/>
    <col min="10504" max="10504" width="7.28515625" customWidth="1"/>
    <col min="10505" max="10505" width="8.7109375" customWidth="1"/>
    <col min="10506" max="10506" width="9.85546875" customWidth="1"/>
    <col min="10507" max="10507" width="10" customWidth="1"/>
    <col min="10508" max="10508" width="7.28515625" customWidth="1"/>
    <col min="10509" max="10509" width="7.7109375" customWidth="1"/>
    <col min="10510" max="10510" width="7.85546875" customWidth="1"/>
    <col min="10511" max="10517" width="6.7109375" customWidth="1"/>
    <col min="10518" max="10518" width="6.140625" customWidth="1"/>
    <col min="10519" max="10523" width="6.7109375" customWidth="1"/>
    <col min="10524" max="10524" width="8.140625" customWidth="1"/>
    <col min="10525" max="10525" width="7.5703125" customWidth="1"/>
    <col min="10526" max="10526" width="6.7109375" customWidth="1"/>
    <col min="10527" max="10527" width="5.42578125" customWidth="1"/>
    <col min="10528" max="10528" width="7.85546875" customWidth="1"/>
    <col min="10529" max="10531" width="6.7109375" customWidth="1"/>
    <col min="10532" max="10532" width="7.85546875" customWidth="1"/>
    <col min="10533" max="10533" width="8.140625" customWidth="1"/>
    <col min="10534" max="10534" width="6.7109375" customWidth="1"/>
    <col min="10535" max="10535" width="6.85546875" customWidth="1"/>
    <col min="10536" max="10536" width="6.28515625" customWidth="1"/>
    <col min="10537" max="10537" width="7.5703125" customWidth="1"/>
    <col min="10538" max="10540" width="6.7109375" customWidth="1"/>
    <col min="10541" max="10542" width="7.85546875" customWidth="1"/>
    <col min="10543" max="10544" width="6.7109375" customWidth="1"/>
    <col min="10545" max="10545" width="5.7109375" customWidth="1"/>
    <col min="10546" max="10546" width="7.5703125" customWidth="1"/>
    <col min="10547" max="10549" width="6.7109375" customWidth="1"/>
    <col min="10550" max="10550" width="7.5703125" customWidth="1"/>
    <col min="10551" max="10551" width="8.140625" customWidth="1"/>
    <col min="10552" max="10552" width="7.85546875" customWidth="1"/>
    <col min="10553" max="10553" width="7.28515625" customWidth="1"/>
    <col min="10554" max="10554" width="6.140625" customWidth="1"/>
    <col min="10555" max="10558" width="6.7109375" customWidth="1"/>
    <col min="10559" max="10559" width="7.85546875" customWidth="1"/>
    <col min="10560" max="10560" width="8.42578125" customWidth="1"/>
    <col min="10561" max="10562" width="6.7109375" customWidth="1"/>
    <col min="10563" max="10563" width="6.140625" customWidth="1"/>
    <col min="10753" max="10753" width="5.42578125" customWidth="1"/>
    <col min="10754" max="10754" width="75.28515625" customWidth="1"/>
    <col min="10755" max="10755" width="9.85546875" customWidth="1"/>
    <col min="10756" max="10756" width="10.28515625" customWidth="1"/>
    <col min="10757" max="10757" width="8.7109375" customWidth="1"/>
    <col min="10758" max="10758" width="8.28515625" customWidth="1"/>
    <col min="10759" max="10759" width="8.140625" customWidth="1"/>
    <col min="10760" max="10760" width="7.28515625" customWidth="1"/>
    <col min="10761" max="10761" width="8.7109375" customWidth="1"/>
    <col min="10762" max="10762" width="9.85546875" customWidth="1"/>
    <col min="10763" max="10763" width="10" customWidth="1"/>
    <col min="10764" max="10764" width="7.28515625" customWidth="1"/>
    <col min="10765" max="10765" width="7.7109375" customWidth="1"/>
    <col min="10766" max="10766" width="7.85546875" customWidth="1"/>
    <col min="10767" max="10773" width="6.7109375" customWidth="1"/>
    <col min="10774" max="10774" width="6.140625" customWidth="1"/>
    <col min="10775" max="10779" width="6.7109375" customWidth="1"/>
    <col min="10780" max="10780" width="8.140625" customWidth="1"/>
    <col min="10781" max="10781" width="7.5703125" customWidth="1"/>
    <col min="10782" max="10782" width="6.7109375" customWidth="1"/>
    <col min="10783" max="10783" width="5.42578125" customWidth="1"/>
    <col min="10784" max="10784" width="7.85546875" customWidth="1"/>
    <col min="10785" max="10787" width="6.7109375" customWidth="1"/>
    <col min="10788" max="10788" width="7.85546875" customWidth="1"/>
    <col min="10789" max="10789" width="8.140625" customWidth="1"/>
    <col min="10790" max="10790" width="6.7109375" customWidth="1"/>
    <col min="10791" max="10791" width="6.85546875" customWidth="1"/>
    <col min="10792" max="10792" width="6.28515625" customWidth="1"/>
    <col min="10793" max="10793" width="7.5703125" customWidth="1"/>
    <col min="10794" max="10796" width="6.7109375" customWidth="1"/>
    <col min="10797" max="10798" width="7.85546875" customWidth="1"/>
    <col min="10799" max="10800" width="6.7109375" customWidth="1"/>
    <col min="10801" max="10801" width="5.7109375" customWidth="1"/>
    <col min="10802" max="10802" width="7.5703125" customWidth="1"/>
    <col min="10803" max="10805" width="6.7109375" customWidth="1"/>
    <col min="10806" max="10806" width="7.5703125" customWidth="1"/>
    <col min="10807" max="10807" width="8.140625" customWidth="1"/>
    <col min="10808" max="10808" width="7.85546875" customWidth="1"/>
    <col min="10809" max="10809" width="7.28515625" customWidth="1"/>
    <col min="10810" max="10810" width="6.140625" customWidth="1"/>
    <col min="10811" max="10814" width="6.7109375" customWidth="1"/>
    <col min="10815" max="10815" width="7.85546875" customWidth="1"/>
    <col min="10816" max="10816" width="8.42578125" customWidth="1"/>
    <col min="10817" max="10818" width="6.7109375" customWidth="1"/>
    <col min="10819" max="10819" width="6.140625" customWidth="1"/>
    <col min="11009" max="11009" width="5.42578125" customWidth="1"/>
    <col min="11010" max="11010" width="75.28515625" customWidth="1"/>
    <col min="11011" max="11011" width="9.85546875" customWidth="1"/>
    <col min="11012" max="11012" width="10.28515625" customWidth="1"/>
    <col min="11013" max="11013" width="8.7109375" customWidth="1"/>
    <col min="11014" max="11014" width="8.28515625" customWidth="1"/>
    <col min="11015" max="11015" width="8.140625" customWidth="1"/>
    <col min="11016" max="11016" width="7.28515625" customWidth="1"/>
    <col min="11017" max="11017" width="8.7109375" customWidth="1"/>
    <col min="11018" max="11018" width="9.85546875" customWidth="1"/>
    <col min="11019" max="11019" width="10" customWidth="1"/>
    <col min="11020" max="11020" width="7.28515625" customWidth="1"/>
    <col min="11021" max="11021" width="7.7109375" customWidth="1"/>
    <col min="11022" max="11022" width="7.85546875" customWidth="1"/>
    <col min="11023" max="11029" width="6.7109375" customWidth="1"/>
    <col min="11030" max="11030" width="6.140625" customWidth="1"/>
    <col min="11031" max="11035" width="6.7109375" customWidth="1"/>
    <col min="11036" max="11036" width="8.140625" customWidth="1"/>
    <col min="11037" max="11037" width="7.5703125" customWidth="1"/>
    <col min="11038" max="11038" width="6.7109375" customWidth="1"/>
    <col min="11039" max="11039" width="5.42578125" customWidth="1"/>
    <col min="11040" max="11040" width="7.85546875" customWidth="1"/>
    <col min="11041" max="11043" width="6.7109375" customWidth="1"/>
    <col min="11044" max="11044" width="7.85546875" customWidth="1"/>
    <col min="11045" max="11045" width="8.140625" customWidth="1"/>
    <col min="11046" max="11046" width="6.7109375" customWidth="1"/>
    <col min="11047" max="11047" width="6.85546875" customWidth="1"/>
    <col min="11048" max="11048" width="6.28515625" customWidth="1"/>
    <col min="11049" max="11049" width="7.5703125" customWidth="1"/>
    <col min="11050" max="11052" width="6.7109375" customWidth="1"/>
    <col min="11053" max="11054" width="7.85546875" customWidth="1"/>
    <col min="11055" max="11056" width="6.7109375" customWidth="1"/>
    <col min="11057" max="11057" width="5.7109375" customWidth="1"/>
    <col min="11058" max="11058" width="7.5703125" customWidth="1"/>
    <col min="11059" max="11061" width="6.7109375" customWidth="1"/>
    <col min="11062" max="11062" width="7.5703125" customWidth="1"/>
    <col min="11063" max="11063" width="8.140625" customWidth="1"/>
    <col min="11064" max="11064" width="7.85546875" customWidth="1"/>
    <col min="11065" max="11065" width="7.28515625" customWidth="1"/>
    <col min="11066" max="11066" width="6.140625" customWidth="1"/>
    <col min="11067" max="11070" width="6.7109375" customWidth="1"/>
    <col min="11071" max="11071" width="7.85546875" customWidth="1"/>
    <col min="11072" max="11072" width="8.42578125" customWidth="1"/>
    <col min="11073" max="11074" width="6.7109375" customWidth="1"/>
    <col min="11075" max="11075" width="6.140625" customWidth="1"/>
    <col min="11265" max="11265" width="5.42578125" customWidth="1"/>
    <col min="11266" max="11266" width="75.28515625" customWidth="1"/>
    <col min="11267" max="11267" width="9.85546875" customWidth="1"/>
    <col min="11268" max="11268" width="10.28515625" customWidth="1"/>
    <col min="11269" max="11269" width="8.7109375" customWidth="1"/>
    <col min="11270" max="11270" width="8.28515625" customWidth="1"/>
    <col min="11271" max="11271" width="8.140625" customWidth="1"/>
    <col min="11272" max="11272" width="7.28515625" customWidth="1"/>
    <col min="11273" max="11273" width="8.7109375" customWidth="1"/>
    <col min="11274" max="11274" width="9.85546875" customWidth="1"/>
    <col min="11275" max="11275" width="10" customWidth="1"/>
    <col min="11276" max="11276" width="7.28515625" customWidth="1"/>
    <col min="11277" max="11277" width="7.7109375" customWidth="1"/>
    <col min="11278" max="11278" width="7.85546875" customWidth="1"/>
    <col min="11279" max="11285" width="6.7109375" customWidth="1"/>
    <col min="11286" max="11286" width="6.140625" customWidth="1"/>
    <col min="11287" max="11291" width="6.7109375" customWidth="1"/>
    <col min="11292" max="11292" width="8.140625" customWidth="1"/>
    <col min="11293" max="11293" width="7.5703125" customWidth="1"/>
    <col min="11294" max="11294" width="6.7109375" customWidth="1"/>
    <col min="11295" max="11295" width="5.42578125" customWidth="1"/>
    <col min="11296" max="11296" width="7.85546875" customWidth="1"/>
    <col min="11297" max="11299" width="6.7109375" customWidth="1"/>
    <col min="11300" max="11300" width="7.85546875" customWidth="1"/>
    <col min="11301" max="11301" width="8.140625" customWidth="1"/>
    <col min="11302" max="11302" width="6.7109375" customWidth="1"/>
    <col min="11303" max="11303" width="6.85546875" customWidth="1"/>
    <col min="11304" max="11304" width="6.28515625" customWidth="1"/>
    <col min="11305" max="11305" width="7.5703125" customWidth="1"/>
    <col min="11306" max="11308" width="6.7109375" customWidth="1"/>
    <col min="11309" max="11310" width="7.85546875" customWidth="1"/>
    <col min="11311" max="11312" width="6.7109375" customWidth="1"/>
    <col min="11313" max="11313" width="5.7109375" customWidth="1"/>
    <col min="11314" max="11314" width="7.5703125" customWidth="1"/>
    <col min="11315" max="11317" width="6.7109375" customWidth="1"/>
    <col min="11318" max="11318" width="7.5703125" customWidth="1"/>
    <col min="11319" max="11319" width="8.140625" customWidth="1"/>
    <col min="11320" max="11320" width="7.85546875" customWidth="1"/>
    <col min="11321" max="11321" width="7.28515625" customWidth="1"/>
    <col min="11322" max="11322" width="6.140625" customWidth="1"/>
    <col min="11323" max="11326" width="6.7109375" customWidth="1"/>
    <col min="11327" max="11327" width="7.85546875" customWidth="1"/>
    <col min="11328" max="11328" width="8.42578125" customWidth="1"/>
    <col min="11329" max="11330" width="6.7109375" customWidth="1"/>
    <col min="11331" max="11331" width="6.140625" customWidth="1"/>
    <col min="11521" max="11521" width="5.42578125" customWidth="1"/>
    <col min="11522" max="11522" width="75.28515625" customWidth="1"/>
    <col min="11523" max="11523" width="9.85546875" customWidth="1"/>
    <col min="11524" max="11524" width="10.28515625" customWidth="1"/>
    <col min="11525" max="11525" width="8.7109375" customWidth="1"/>
    <col min="11526" max="11526" width="8.28515625" customWidth="1"/>
    <col min="11527" max="11527" width="8.140625" customWidth="1"/>
    <col min="11528" max="11528" width="7.28515625" customWidth="1"/>
    <col min="11529" max="11529" width="8.7109375" customWidth="1"/>
    <col min="11530" max="11530" width="9.85546875" customWidth="1"/>
    <col min="11531" max="11531" width="10" customWidth="1"/>
    <col min="11532" max="11532" width="7.28515625" customWidth="1"/>
    <col min="11533" max="11533" width="7.7109375" customWidth="1"/>
    <col min="11534" max="11534" width="7.85546875" customWidth="1"/>
    <col min="11535" max="11541" width="6.7109375" customWidth="1"/>
    <col min="11542" max="11542" width="6.140625" customWidth="1"/>
    <col min="11543" max="11547" width="6.7109375" customWidth="1"/>
    <col min="11548" max="11548" width="8.140625" customWidth="1"/>
    <col min="11549" max="11549" width="7.5703125" customWidth="1"/>
    <col min="11550" max="11550" width="6.7109375" customWidth="1"/>
    <col min="11551" max="11551" width="5.42578125" customWidth="1"/>
    <col min="11552" max="11552" width="7.85546875" customWidth="1"/>
    <col min="11553" max="11555" width="6.7109375" customWidth="1"/>
    <col min="11556" max="11556" width="7.85546875" customWidth="1"/>
    <col min="11557" max="11557" width="8.140625" customWidth="1"/>
    <col min="11558" max="11558" width="6.7109375" customWidth="1"/>
    <col min="11559" max="11559" width="6.85546875" customWidth="1"/>
    <col min="11560" max="11560" width="6.28515625" customWidth="1"/>
    <col min="11561" max="11561" width="7.5703125" customWidth="1"/>
    <col min="11562" max="11564" width="6.7109375" customWidth="1"/>
    <col min="11565" max="11566" width="7.85546875" customWidth="1"/>
    <col min="11567" max="11568" width="6.7109375" customWidth="1"/>
    <col min="11569" max="11569" width="5.7109375" customWidth="1"/>
    <col min="11570" max="11570" width="7.5703125" customWidth="1"/>
    <col min="11571" max="11573" width="6.7109375" customWidth="1"/>
    <col min="11574" max="11574" width="7.5703125" customWidth="1"/>
    <col min="11575" max="11575" width="8.140625" customWidth="1"/>
    <col min="11576" max="11576" width="7.85546875" customWidth="1"/>
    <col min="11577" max="11577" width="7.28515625" customWidth="1"/>
    <col min="11578" max="11578" width="6.140625" customWidth="1"/>
    <col min="11579" max="11582" width="6.7109375" customWidth="1"/>
    <col min="11583" max="11583" width="7.85546875" customWidth="1"/>
    <col min="11584" max="11584" width="8.42578125" customWidth="1"/>
    <col min="11585" max="11586" width="6.7109375" customWidth="1"/>
    <col min="11587" max="11587" width="6.140625" customWidth="1"/>
    <col min="11777" max="11777" width="5.42578125" customWidth="1"/>
    <col min="11778" max="11778" width="75.28515625" customWidth="1"/>
    <col min="11779" max="11779" width="9.85546875" customWidth="1"/>
    <col min="11780" max="11780" width="10.28515625" customWidth="1"/>
    <col min="11781" max="11781" width="8.7109375" customWidth="1"/>
    <col min="11782" max="11782" width="8.28515625" customWidth="1"/>
    <col min="11783" max="11783" width="8.140625" customWidth="1"/>
    <col min="11784" max="11784" width="7.28515625" customWidth="1"/>
    <col min="11785" max="11785" width="8.7109375" customWidth="1"/>
    <col min="11786" max="11786" width="9.85546875" customWidth="1"/>
    <col min="11787" max="11787" width="10" customWidth="1"/>
    <col min="11788" max="11788" width="7.28515625" customWidth="1"/>
    <col min="11789" max="11789" width="7.7109375" customWidth="1"/>
    <col min="11790" max="11790" width="7.85546875" customWidth="1"/>
    <col min="11791" max="11797" width="6.7109375" customWidth="1"/>
    <col min="11798" max="11798" width="6.140625" customWidth="1"/>
    <col min="11799" max="11803" width="6.7109375" customWidth="1"/>
    <col min="11804" max="11804" width="8.140625" customWidth="1"/>
    <col min="11805" max="11805" width="7.5703125" customWidth="1"/>
    <col min="11806" max="11806" width="6.7109375" customWidth="1"/>
    <col min="11807" max="11807" width="5.42578125" customWidth="1"/>
    <col min="11808" max="11808" width="7.85546875" customWidth="1"/>
    <col min="11809" max="11811" width="6.7109375" customWidth="1"/>
    <col min="11812" max="11812" width="7.85546875" customWidth="1"/>
    <col min="11813" max="11813" width="8.140625" customWidth="1"/>
    <col min="11814" max="11814" width="6.7109375" customWidth="1"/>
    <col min="11815" max="11815" width="6.85546875" customWidth="1"/>
    <col min="11816" max="11816" width="6.28515625" customWidth="1"/>
    <col min="11817" max="11817" width="7.5703125" customWidth="1"/>
    <col min="11818" max="11820" width="6.7109375" customWidth="1"/>
    <col min="11821" max="11822" width="7.85546875" customWidth="1"/>
    <col min="11823" max="11824" width="6.7109375" customWidth="1"/>
    <col min="11825" max="11825" width="5.7109375" customWidth="1"/>
    <col min="11826" max="11826" width="7.5703125" customWidth="1"/>
    <col min="11827" max="11829" width="6.7109375" customWidth="1"/>
    <col min="11830" max="11830" width="7.5703125" customWidth="1"/>
    <col min="11831" max="11831" width="8.140625" customWidth="1"/>
    <col min="11832" max="11832" width="7.85546875" customWidth="1"/>
    <col min="11833" max="11833" width="7.28515625" customWidth="1"/>
    <col min="11834" max="11834" width="6.140625" customWidth="1"/>
    <col min="11835" max="11838" width="6.7109375" customWidth="1"/>
    <col min="11839" max="11839" width="7.85546875" customWidth="1"/>
    <col min="11840" max="11840" width="8.42578125" customWidth="1"/>
    <col min="11841" max="11842" width="6.7109375" customWidth="1"/>
    <col min="11843" max="11843" width="6.140625" customWidth="1"/>
    <col min="12033" max="12033" width="5.42578125" customWidth="1"/>
    <col min="12034" max="12034" width="75.28515625" customWidth="1"/>
    <col min="12035" max="12035" width="9.85546875" customWidth="1"/>
    <col min="12036" max="12036" width="10.28515625" customWidth="1"/>
    <col min="12037" max="12037" width="8.7109375" customWidth="1"/>
    <col min="12038" max="12038" width="8.28515625" customWidth="1"/>
    <col min="12039" max="12039" width="8.140625" customWidth="1"/>
    <col min="12040" max="12040" width="7.28515625" customWidth="1"/>
    <col min="12041" max="12041" width="8.7109375" customWidth="1"/>
    <col min="12042" max="12042" width="9.85546875" customWidth="1"/>
    <col min="12043" max="12043" width="10" customWidth="1"/>
    <col min="12044" max="12044" width="7.28515625" customWidth="1"/>
    <col min="12045" max="12045" width="7.7109375" customWidth="1"/>
    <col min="12046" max="12046" width="7.85546875" customWidth="1"/>
    <col min="12047" max="12053" width="6.7109375" customWidth="1"/>
    <col min="12054" max="12054" width="6.140625" customWidth="1"/>
    <col min="12055" max="12059" width="6.7109375" customWidth="1"/>
    <col min="12060" max="12060" width="8.140625" customWidth="1"/>
    <col min="12061" max="12061" width="7.5703125" customWidth="1"/>
    <col min="12062" max="12062" width="6.7109375" customWidth="1"/>
    <col min="12063" max="12063" width="5.42578125" customWidth="1"/>
    <col min="12064" max="12064" width="7.85546875" customWidth="1"/>
    <col min="12065" max="12067" width="6.7109375" customWidth="1"/>
    <col min="12068" max="12068" width="7.85546875" customWidth="1"/>
    <col min="12069" max="12069" width="8.140625" customWidth="1"/>
    <col min="12070" max="12070" width="6.7109375" customWidth="1"/>
    <col min="12071" max="12071" width="6.85546875" customWidth="1"/>
    <col min="12072" max="12072" width="6.28515625" customWidth="1"/>
    <col min="12073" max="12073" width="7.5703125" customWidth="1"/>
    <col min="12074" max="12076" width="6.7109375" customWidth="1"/>
    <col min="12077" max="12078" width="7.85546875" customWidth="1"/>
    <col min="12079" max="12080" width="6.7109375" customWidth="1"/>
    <col min="12081" max="12081" width="5.7109375" customWidth="1"/>
    <col min="12082" max="12082" width="7.5703125" customWidth="1"/>
    <col min="12083" max="12085" width="6.7109375" customWidth="1"/>
    <col min="12086" max="12086" width="7.5703125" customWidth="1"/>
    <col min="12087" max="12087" width="8.140625" customWidth="1"/>
    <col min="12088" max="12088" width="7.85546875" customWidth="1"/>
    <col min="12089" max="12089" width="7.28515625" customWidth="1"/>
    <col min="12090" max="12090" width="6.140625" customWidth="1"/>
    <col min="12091" max="12094" width="6.7109375" customWidth="1"/>
    <col min="12095" max="12095" width="7.85546875" customWidth="1"/>
    <col min="12096" max="12096" width="8.42578125" customWidth="1"/>
    <col min="12097" max="12098" width="6.7109375" customWidth="1"/>
    <col min="12099" max="12099" width="6.140625" customWidth="1"/>
    <col min="12289" max="12289" width="5.42578125" customWidth="1"/>
    <col min="12290" max="12290" width="75.28515625" customWidth="1"/>
    <col min="12291" max="12291" width="9.85546875" customWidth="1"/>
    <col min="12292" max="12292" width="10.28515625" customWidth="1"/>
    <col min="12293" max="12293" width="8.7109375" customWidth="1"/>
    <col min="12294" max="12294" width="8.28515625" customWidth="1"/>
    <col min="12295" max="12295" width="8.140625" customWidth="1"/>
    <col min="12296" max="12296" width="7.28515625" customWidth="1"/>
    <col min="12297" max="12297" width="8.7109375" customWidth="1"/>
    <col min="12298" max="12298" width="9.85546875" customWidth="1"/>
    <col min="12299" max="12299" width="10" customWidth="1"/>
    <col min="12300" max="12300" width="7.28515625" customWidth="1"/>
    <col min="12301" max="12301" width="7.7109375" customWidth="1"/>
    <col min="12302" max="12302" width="7.85546875" customWidth="1"/>
    <col min="12303" max="12309" width="6.7109375" customWidth="1"/>
    <col min="12310" max="12310" width="6.140625" customWidth="1"/>
    <col min="12311" max="12315" width="6.7109375" customWidth="1"/>
    <col min="12316" max="12316" width="8.140625" customWidth="1"/>
    <col min="12317" max="12317" width="7.5703125" customWidth="1"/>
    <col min="12318" max="12318" width="6.7109375" customWidth="1"/>
    <col min="12319" max="12319" width="5.42578125" customWidth="1"/>
    <col min="12320" max="12320" width="7.85546875" customWidth="1"/>
    <col min="12321" max="12323" width="6.7109375" customWidth="1"/>
    <col min="12324" max="12324" width="7.85546875" customWidth="1"/>
    <col min="12325" max="12325" width="8.140625" customWidth="1"/>
    <col min="12326" max="12326" width="6.7109375" customWidth="1"/>
    <col min="12327" max="12327" width="6.85546875" customWidth="1"/>
    <col min="12328" max="12328" width="6.28515625" customWidth="1"/>
    <col min="12329" max="12329" width="7.5703125" customWidth="1"/>
    <col min="12330" max="12332" width="6.7109375" customWidth="1"/>
    <col min="12333" max="12334" width="7.85546875" customWidth="1"/>
    <col min="12335" max="12336" width="6.7109375" customWidth="1"/>
    <col min="12337" max="12337" width="5.7109375" customWidth="1"/>
    <col min="12338" max="12338" width="7.5703125" customWidth="1"/>
    <col min="12339" max="12341" width="6.7109375" customWidth="1"/>
    <col min="12342" max="12342" width="7.5703125" customWidth="1"/>
    <col min="12343" max="12343" width="8.140625" customWidth="1"/>
    <col min="12344" max="12344" width="7.85546875" customWidth="1"/>
    <col min="12345" max="12345" width="7.28515625" customWidth="1"/>
    <col min="12346" max="12346" width="6.140625" customWidth="1"/>
    <col min="12347" max="12350" width="6.7109375" customWidth="1"/>
    <col min="12351" max="12351" width="7.85546875" customWidth="1"/>
    <col min="12352" max="12352" width="8.42578125" customWidth="1"/>
    <col min="12353" max="12354" width="6.7109375" customWidth="1"/>
    <col min="12355" max="12355" width="6.140625" customWidth="1"/>
    <col min="12545" max="12545" width="5.42578125" customWidth="1"/>
    <col min="12546" max="12546" width="75.28515625" customWidth="1"/>
    <col min="12547" max="12547" width="9.85546875" customWidth="1"/>
    <col min="12548" max="12548" width="10.28515625" customWidth="1"/>
    <col min="12549" max="12549" width="8.7109375" customWidth="1"/>
    <col min="12550" max="12550" width="8.28515625" customWidth="1"/>
    <col min="12551" max="12551" width="8.140625" customWidth="1"/>
    <col min="12552" max="12552" width="7.28515625" customWidth="1"/>
    <col min="12553" max="12553" width="8.7109375" customWidth="1"/>
    <col min="12554" max="12554" width="9.85546875" customWidth="1"/>
    <col min="12555" max="12555" width="10" customWidth="1"/>
    <col min="12556" max="12556" width="7.28515625" customWidth="1"/>
    <col min="12557" max="12557" width="7.7109375" customWidth="1"/>
    <col min="12558" max="12558" width="7.85546875" customWidth="1"/>
    <col min="12559" max="12565" width="6.7109375" customWidth="1"/>
    <col min="12566" max="12566" width="6.140625" customWidth="1"/>
    <col min="12567" max="12571" width="6.7109375" customWidth="1"/>
    <col min="12572" max="12572" width="8.140625" customWidth="1"/>
    <col min="12573" max="12573" width="7.5703125" customWidth="1"/>
    <col min="12574" max="12574" width="6.7109375" customWidth="1"/>
    <col min="12575" max="12575" width="5.42578125" customWidth="1"/>
    <col min="12576" max="12576" width="7.85546875" customWidth="1"/>
    <col min="12577" max="12579" width="6.7109375" customWidth="1"/>
    <col min="12580" max="12580" width="7.85546875" customWidth="1"/>
    <col min="12581" max="12581" width="8.140625" customWidth="1"/>
    <col min="12582" max="12582" width="6.7109375" customWidth="1"/>
    <col min="12583" max="12583" width="6.85546875" customWidth="1"/>
    <col min="12584" max="12584" width="6.28515625" customWidth="1"/>
    <col min="12585" max="12585" width="7.5703125" customWidth="1"/>
    <col min="12586" max="12588" width="6.7109375" customWidth="1"/>
    <col min="12589" max="12590" width="7.85546875" customWidth="1"/>
    <col min="12591" max="12592" width="6.7109375" customWidth="1"/>
    <col min="12593" max="12593" width="5.7109375" customWidth="1"/>
    <col min="12594" max="12594" width="7.5703125" customWidth="1"/>
    <col min="12595" max="12597" width="6.7109375" customWidth="1"/>
    <col min="12598" max="12598" width="7.5703125" customWidth="1"/>
    <col min="12599" max="12599" width="8.140625" customWidth="1"/>
    <col min="12600" max="12600" width="7.85546875" customWidth="1"/>
    <col min="12601" max="12601" width="7.28515625" customWidth="1"/>
    <col min="12602" max="12602" width="6.140625" customWidth="1"/>
    <col min="12603" max="12606" width="6.7109375" customWidth="1"/>
    <col min="12607" max="12607" width="7.85546875" customWidth="1"/>
    <col min="12608" max="12608" width="8.42578125" customWidth="1"/>
    <col min="12609" max="12610" width="6.7109375" customWidth="1"/>
    <col min="12611" max="12611" width="6.140625" customWidth="1"/>
    <col min="12801" max="12801" width="5.42578125" customWidth="1"/>
    <col min="12802" max="12802" width="75.28515625" customWidth="1"/>
    <col min="12803" max="12803" width="9.85546875" customWidth="1"/>
    <col min="12804" max="12804" width="10.28515625" customWidth="1"/>
    <col min="12805" max="12805" width="8.7109375" customWidth="1"/>
    <col min="12806" max="12806" width="8.28515625" customWidth="1"/>
    <col min="12807" max="12807" width="8.140625" customWidth="1"/>
    <col min="12808" max="12808" width="7.28515625" customWidth="1"/>
    <col min="12809" max="12809" width="8.7109375" customWidth="1"/>
    <col min="12810" max="12810" width="9.85546875" customWidth="1"/>
    <col min="12811" max="12811" width="10" customWidth="1"/>
    <col min="12812" max="12812" width="7.28515625" customWidth="1"/>
    <col min="12813" max="12813" width="7.7109375" customWidth="1"/>
    <col min="12814" max="12814" width="7.85546875" customWidth="1"/>
    <col min="12815" max="12821" width="6.7109375" customWidth="1"/>
    <col min="12822" max="12822" width="6.140625" customWidth="1"/>
    <col min="12823" max="12827" width="6.7109375" customWidth="1"/>
    <col min="12828" max="12828" width="8.140625" customWidth="1"/>
    <col min="12829" max="12829" width="7.5703125" customWidth="1"/>
    <col min="12830" max="12830" width="6.7109375" customWidth="1"/>
    <col min="12831" max="12831" width="5.42578125" customWidth="1"/>
    <col min="12832" max="12832" width="7.85546875" customWidth="1"/>
    <col min="12833" max="12835" width="6.7109375" customWidth="1"/>
    <col min="12836" max="12836" width="7.85546875" customWidth="1"/>
    <col min="12837" max="12837" width="8.140625" customWidth="1"/>
    <col min="12838" max="12838" width="6.7109375" customWidth="1"/>
    <col min="12839" max="12839" width="6.85546875" customWidth="1"/>
    <col min="12840" max="12840" width="6.28515625" customWidth="1"/>
    <col min="12841" max="12841" width="7.5703125" customWidth="1"/>
    <col min="12842" max="12844" width="6.7109375" customWidth="1"/>
    <col min="12845" max="12846" width="7.85546875" customWidth="1"/>
    <col min="12847" max="12848" width="6.7109375" customWidth="1"/>
    <col min="12849" max="12849" width="5.7109375" customWidth="1"/>
    <col min="12850" max="12850" width="7.5703125" customWidth="1"/>
    <col min="12851" max="12853" width="6.7109375" customWidth="1"/>
    <col min="12854" max="12854" width="7.5703125" customWidth="1"/>
    <col min="12855" max="12855" width="8.140625" customWidth="1"/>
    <col min="12856" max="12856" width="7.85546875" customWidth="1"/>
    <col min="12857" max="12857" width="7.28515625" customWidth="1"/>
    <col min="12858" max="12858" width="6.140625" customWidth="1"/>
    <col min="12859" max="12862" width="6.7109375" customWidth="1"/>
    <col min="12863" max="12863" width="7.85546875" customWidth="1"/>
    <col min="12864" max="12864" width="8.42578125" customWidth="1"/>
    <col min="12865" max="12866" width="6.7109375" customWidth="1"/>
    <col min="12867" max="12867" width="6.140625" customWidth="1"/>
    <col min="13057" max="13057" width="5.42578125" customWidth="1"/>
    <col min="13058" max="13058" width="75.28515625" customWidth="1"/>
    <col min="13059" max="13059" width="9.85546875" customWidth="1"/>
    <col min="13060" max="13060" width="10.28515625" customWidth="1"/>
    <col min="13061" max="13061" width="8.7109375" customWidth="1"/>
    <col min="13062" max="13062" width="8.28515625" customWidth="1"/>
    <col min="13063" max="13063" width="8.140625" customWidth="1"/>
    <col min="13064" max="13064" width="7.28515625" customWidth="1"/>
    <col min="13065" max="13065" width="8.7109375" customWidth="1"/>
    <col min="13066" max="13066" width="9.85546875" customWidth="1"/>
    <col min="13067" max="13067" width="10" customWidth="1"/>
    <col min="13068" max="13068" width="7.28515625" customWidth="1"/>
    <col min="13069" max="13069" width="7.7109375" customWidth="1"/>
    <col min="13070" max="13070" width="7.85546875" customWidth="1"/>
    <col min="13071" max="13077" width="6.7109375" customWidth="1"/>
    <col min="13078" max="13078" width="6.140625" customWidth="1"/>
    <col min="13079" max="13083" width="6.7109375" customWidth="1"/>
    <col min="13084" max="13084" width="8.140625" customWidth="1"/>
    <col min="13085" max="13085" width="7.5703125" customWidth="1"/>
    <col min="13086" max="13086" width="6.7109375" customWidth="1"/>
    <col min="13087" max="13087" width="5.42578125" customWidth="1"/>
    <col min="13088" max="13088" width="7.85546875" customWidth="1"/>
    <col min="13089" max="13091" width="6.7109375" customWidth="1"/>
    <col min="13092" max="13092" width="7.85546875" customWidth="1"/>
    <col min="13093" max="13093" width="8.140625" customWidth="1"/>
    <col min="13094" max="13094" width="6.7109375" customWidth="1"/>
    <col min="13095" max="13095" width="6.85546875" customWidth="1"/>
    <col min="13096" max="13096" width="6.28515625" customWidth="1"/>
    <col min="13097" max="13097" width="7.5703125" customWidth="1"/>
    <col min="13098" max="13100" width="6.7109375" customWidth="1"/>
    <col min="13101" max="13102" width="7.85546875" customWidth="1"/>
    <col min="13103" max="13104" width="6.7109375" customWidth="1"/>
    <col min="13105" max="13105" width="5.7109375" customWidth="1"/>
    <col min="13106" max="13106" width="7.5703125" customWidth="1"/>
    <col min="13107" max="13109" width="6.7109375" customWidth="1"/>
    <col min="13110" max="13110" width="7.5703125" customWidth="1"/>
    <col min="13111" max="13111" width="8.140625" customWidth="1"/>
    <col min="13112" max="13112" width="7.85546875" customWidth="1"/>
    <col min="13113" max="13113" width="7.28515625" customWidth="1"/>
    <col min="13114" max="13114" width="6.140625" customWidth="1"/>
    <col min="13115" max="13118" width="6.7109375" customWidth="1"/>
    <col min="13119" max="13119" width="7.85546875" customWidth="1"/>
    <col min="13120" max="13120" width="8.42578125" customWidth="1"/>
    <col min="13121" max="13122" width="6.7109375" customWidth="1"/>
    <col min="13123" max="13123" width="6.140625" customWidth="1"/>
    <col min="13313" max="13313" width="5.42578125" customWidth="1"/>
    <col min="13314" max="13314" width="75.28515625" customWidth="1"/>
    <col min="13315" max="13315" width="9.85546875" customWidth="1"/>
    <col min="13316" max="13316" width="10.28515625" customWidth="1"/>
    <col min="13317" max="13317" width="8.7109375" customWidth="1"/>
    <col min="13318" max="13318" width="8.28515625" customWidth="1"/>
    <col min="13319" max="13319" width="8.140625" customWidth="1"/>
    <col min="13320" max="13320" width="7.28515625" customWidth="1"/>
    <col min="13321" max="13321" width="8.7109375" customWidth="1"/>
    <col min="13322" max="13322" width="9.85546875" customWidth="1"/>
    <col min="13323" max="13323" width="10" customWidth="1"/>
    <col min="13324" max="13324" width="7.28515625" customWidth="1"/>
    <col min="13325" max="13325" width="7.7109375" customWidth="1"/>
    <col min="13326" max="13326" width="7.85546875" customWidth="1"/>
    <col min="13327" max="13333" width="6.7109375" customWidth="1"/>
    <col min="13334" max="13334" width="6.140625" customWidth="1"/>
    <col min="13335" max="13339" width="6.7109375" customWidth="1"/>
    <col min="13340" max="13340" width="8.140625" customWidth="1"/>
    <col min="13341" max="13341" width="7.5703125" customWidth="1"/>
    <col min="13342" max="13342" width="6.7109375" customWidth="1"/>
    <col min="13343" max="13343" width="5.42578125" customWidth="1"/>
    <col min="13344" max="13344" width="7.85546875" customWidth="1"/>
    <col min="13345" max="13347" width="6.7109375" customWidth="1"/>
    <col min="13348" max="13348" width="7.85546875" customWidth="1"/>
    <col min="13349" max="13349" width="8.140625" customWidth="1"/>
    <col min="13350" max="13350" width="6.7109375" customWidth="1"/>
    <col min="13351" max="13351" width="6.85546875" customWidth="1"/>
    <col min="13352" max="13352" width="6.28515625" customWidth="1"/>
    <col min="13353" max="13353" width="7.5703125" customWidth="1"/>
    <col min="13354" max="13356" width="6.7109375" customWidth="1"/>
    <col min="13357" max="13358" width="7.85546875" customWidth="1"/>
    <col min="13359" max="13360" width="6.7109375" customWidth="1"/>
    <col min="13361" max="13361" width="5.7109375" customWidth="1"/>
    <col min="13362" max="13362" width="7.5703125" customWidth="1"/>
    <col min="13363" max="13365" width="6.7109375" customWidth="1"/>
    <col min="13366" max="13366" width="7.5703125" customWidth="1"/>
    <col min="13367" max="13367" width="8.140625" customWidth="1"/>
    <col min="13368" max="13368" width="7.85546875" customWidth="1"/>
    <col min="13369" max="13369" width="7.28515625" customWidth="1"/>
    <col min="13370" max="13370" width="6.140625" customWidth="1"/>
    <col min="13371" max="13374" width="6.7109375" customWidth="1"/>
    <col min="13375" max="13375" width="7.85546875" customWidth="1"/>
    <col min="13376" max="13376" width="8.42578125" customWidth="1"/>
    <col min="13377" max="13378" width="6.7109375" customWidth="1"/>
    <col min="13379" max="13379" width="6.140625" customWidth="1"/>
    <col min="13569" max="13569" width="5.42578125" customWidth="1"/>
    <col min="13570" max="13570" width="75.28515625" customWidth="1"/>
    <col min="13571" max="13571" width="9.85546875" customWidth="1"/>
    <col min="13572" max="13572" width="10.28515625" customWidth="1"/>
    <col min="13573" max="13573" width="8.7109375" customWidth="1"/>
    <col min="13574" max="13574" width="8.28515625" customWidth="1"/>
    <col min="13575" max="13575" width="8.140625" customWidth="1"/>
    <col min="13576" max="13576" width="7.28515625" customWidth="1"/>
    <col min="13577" max="13577" width="8.7109375" customWidth="1"/>
    <col min="13578" max="13578" width="9.85546875" customWidth="1"/>
    <col min="13579" max="13579" width="10" customWidth="1"/>
    <col min="13580" max="13580" width="7.28515625" customWidth="1"/>
    <col min="13581" max="13581" width="7.7109375" customWidth="1"/>
    <col min="13582" max="13582" width="7.85546875" customWidth="1"/>
    <col min="13583" max="13589" width="6.7109375" customWidth="1"/>
    <col min="13590" max="13590" width="6.140625" customWidth="1"/>
    <col min="13591" max="13595" width="6.7109375" customWidth="1"/>
    <col min="13596" max="13596" width="8.140625" customWidth="1"/>
    <col min="13597" max="13597" width="7.5703125" customWidth="1"/>
    <col min="13598" max="13598" width="6.7109375" customWidth="1"/>
    <col min="13599" max="13599" width="5.42578125" customWidth="1"/>
    <col min="13600" max="13600" width="7.85546875" customWidth="1"/>
    <col min="13601" max="13603" width="6.7109375" customWidth="1"/>
    <col min="13604" max="13604" width="7.85546875" customWidth="1"/>
    <col min="13605" max="13605" width="8.140625" customWidth="1"/>
    <col min="13606" max="13606" width="6.7109375" customWidth="1"/>
    <col min="13607" max="13607" width="6.85546875" customWidth="1"/>
    <col min="13608" max="13608" width="6.28515625" customWidth="1"/>
    <col min="13609" max="13609" width="7.5703125" customWidth="1"/>
    <col min="13610" max="13612" width="6.7109375" customWidth="1"/>
    <col min="13613" max="13614" width="7.85546875" customWidth="1"/>
    <col min="13615" max="13616" width="6.7109375" customWidth="1"/>
    <col min="13617" max="13617" width="5.7109375" customWidth="1"/>
    <col min="13618" max="13618" width="7.5703125" customWidth="1"/>
    <col min="13619" max="13621" width="6.7109375" customWidth="1"/>
    <col min="13622" max="13622" width="7.5703125" customWidth="1"/>
    <col min="13623" max="13623" width="8.140625" customWidth="1"/>
    <col min="13624" max="13624" width="7.85546875" customWidth="1"/>
    <col min="13625" max="13625" width="7.28515625" customWidth="1"/>
    <col min="13626" max="13626" width="6.140625" customWidth="1"/>
    <col min="13627" max="13630" width="6.7109375" customWidth="1"/>
    <col min="13631" max="13631" width="7.85546875" customWidth="1"/>
    <col min="13632" max="13632" width="8.42578125" customWidth="1"/>
    <col min="13633" max="13634" width="6.7109375" customWidth="1"/>
    <col min="13635" max="13635" width="6.140625" customWidth="1"/>
    <col min="13825" max="13825" width="5.42578125" customWidth="1"/>
    <col min="13826" max="13826" width="75.28515625" customWidth="1"/>
    <col min="13827" max="13827" width="9.85546875" customWidth="1"/>
    <col min="13828" max="13828" width="10.28515625" customWidth="1"/>
    <col min="13829" max="13829" width="8.7109375" customWidth="1"/>
    <col min="13830" max="13830" width="8.28515625" customWidth="1"/>
    <col min="13831" max="13831" width="8.140625" customWidth="1"/>
    <col min="13832" max="13832" width="7.28515625" customWidth="1"/>
    <col min="13833" max="13833" width="8.7109375" customWidth="1"/>
    <col min="13834" max="13834" width="9.85546875" customWidth="1"/>
    <col min="13835" max="13835" width="10" customWidth="1"/>
    <col min="13836" max="13836" width="7.28515625" customWidth="1"/>
    <col min="13837" max="13837" width="7.7109375" customWidth="1"/>
    <col min="13838" max="13838" width="7.85546875" customWidth="1"/>
    <col min="13839" max="13845" width="6.7109375" customWidth="1"/>
    <col min="13846" max="13846" width="6.140625" customWidth="1"/>
    <col min="13847" max="13851" width="6.7109375" customWidth="1"/>
    <col min="13852" max="13852" width="8.140625" customWidth="1"/>
    <col min="13853" max="13853" width="7.5703125" customWidth="1"/>
    <col min="13854" max="13854" width="6.7109375" customWidth="1"/>
    <col min="13855" max="13855" width="5.42578125" customWidth="1"/>
    <col min="13856" max="13856" width="7.85546875" customWidth="1"/>
    <col min="13857" max="13859" width="6.7109375" customWidth="1"/>
    <col min="13860" max="13860" width="7.85546875" customWidth="1"/>
    <col min="13861" max="13861" width="8.140625" customWidth="1"/>
    <col min="13862" max="13862" width="6.7109375" customWidth="1"/>
    <col min="13863" max="13863" width="6.85546875" customWidth="1"/>
    <col min="13864" max="13864" width="6.28515625" customWidth="1"/>
    <col min="13865" max="13865" width="7.5703125" customWidth="1"/>
    <col min="13866" max="13868" width="6.7109375" customWidth="1"/>
    <col min="13869" max="13870" width="7.85546875" customWidth="1"/>
    <col min="13871" max="13872" width="6.7109375" customWidth="1"/>
    <col min="13873" max="13873" width="5.7109375" customWidth="1"/>
    <col min="13874" max="13874" width="7.5703125" customWidth="1"/>
    <col min="13875" max="13877" width="6.7109375" customWidth="1"/>
    <col min="13878" max="13878" width="7.5703125" customWidth="1"/>
    <col min="13879" max="13879" width="8.140625" customWidth="1"/>
    <col min="13880" max="13880" width="7.85546875" customWidth="1"/>
    <col min="13881" max="13881" width="7.28515625" customWidth="1"/>
    <col min="13882" max="13882" width="6.140625" customWidth="1"/>
    <col min="13883" max="13886" width="6.7109375" customWidth="1"/>
    <col min="13887" max="13887" width="7.85546875" customWidth="1"/>
    <col min="13888" max="13888" width="8.42578125" customWidth="1"/>
    <col min="13889" max="13890" width="6.7109375" customWidth="1"/>
    <col min="13891" max="13891" width="6.140625" customWidth="1"/>
    <col min="14081" max="14081" width="5.42578125" customWidth="1"/>
    <col min="14082" max="14082" width="75.28515625" customWidth="1"/>
    <col min="14083" max="14083" width="9.85546875" customWidth="1"/>
    <col min="14084" max="14084" width="10.28515625" customWidth="1"/>
    <col min="14085" max="14085" width="8.7109375" customWidth="1"/>
    <col min="14086" max="14086" width="8.28515625" customWidth="1"/>
    <col min="14087" max="14087" width="8.140625" customWidth="1"/>
    <col min="14088" max="14088" width="7.28515625" customWidth="1"/>
    <col min="14089" max="14089" width="8.7109375" customWidth="1"/>
    <col min="14090" max="14090" width="9.85546875" customWidth="1"/>
    <col min="14091" max="14091" width="10" customWidth="1"/>
    <col min="14092" max="14092" width="7.28515625" customWidth="1"/>
    <col min="14093" max="14093" width="7.7109375" customWidth="1"/>
    <col min="14094" max="14094" width="7.85546875" customWidth="1"/>
    <col min="14095" max="14101" width="6.7109375" customWidth="1"/>
    <col min="14102" max="14102" width="6.140625" customWidth="1"/>
    <col min="14103" max="14107" width="6.7109375" customWidth="1"/>
    <col min="14108" max="14108" width="8.140625" customWidth="1"/>
    <col min="14109" max="14109" width="7.5703125" customWidth="1"/>
    <col min="14110" max="14110" width="6.7109375" customWidth="1"/>
    <col min="14111" max="14111" width="5.42578125" customWidth="1"/>
    <col min="14112" max="14112" width="7.85546875" customWidth="1"/>
    <col min="14113" max="14115" width="6.7109375" customWidth="1"/>
    <col min="14116" max="14116" width="7.85546875" customWidth="1"/>
    <col min="14117" max="14117" width="8.140625" customWidth="1"/>
    <col min="14118" max="14118" width="6.7109375" customWidth="1"/>
    <col min="14119" max="14119" width="6.85546875" customWidth="1"/>
    <col min="14120" max="14120" width="6.28515625" customWidth="1"/>
    <col min="14121" max="14121" width="7.5703125" customWidth="1"/>
    <col min="14122" max="14124" width="6.7109375" customWidth="1"/>
    <col min="14125" max="14126" width="7.85546875" customWidth="1"/>
    <col min="14127" max="14128" width="6.7109375" customWidth="1"/>
    <col min="14129" max="14129" width="5.7109375" customWidth="1"/>
    <col min="14130" max="14130" width="7.5703125" customWidth="1"/>
    <col min="14131" max="14133" width="6.7109375" customWidth="1"/>
    <col min="14134" max="14134" width="7.5703125" customWidth="1"/>
    <col min="14135" max="14135" width="8.140625" customWidth="1"/>
    <col min="14136" max="14136" width="7.85546875" customWidth="1"/>
    <col min="14137" max="14137" width="7.28515625" customWidth="1"/>
    <col min="14138" max="14138" width="6.140625" customWidth="1"/>
    <col min="14139" max="14142" width="6.7109375" customWidth="1"/>
    <col min="14143" max="14143" width="7.85546875" customWidth="1"/>
    <col min="14144" max="14144" width="8.42578125" customWidth="1"/>
    <col min="14145" max="14146" width="6.7109375" customWidth="1"/>
    <col min="14147" max="14147" width="6.140625" customWidth="1"/>
    <col min="14337" max="14337" width="5.42578125" customWidth="1"/>
    <col min="14338" max="14338" width="75.28515625" customWidth="1"/>
    <col min="14339" max="14339" width="9.85546875" customWidth="1"/>
    <col min="14340" max="14340" width="10.28515625" customWidth="1"/>
    <col min="14341" max="14341" width="8.7109375" customWidth="1"/>
    <col min="14342" max="14342" width="8.28515625" customWidth="1"/>
    <col min="14343" max="14343" width="8.140625" customWidth="1"/>
    <col min="14344" max="14344" width="7.28515625" customWidth="1"/>
    <col min="14345" max="14345" width="8.7109375" customWidth="1"/>
    <col min="14346" max="14346" width="9.85546875" customWidth="1"/>
    <col min="14347" max="14347" width="10" customWidth="1"/>
    <col min="14348" max="14348" width="7.28515625" customWidth="1"/>
    <col min="14349" max="14349" width="7.7109375" customWidth="1"/>
    <col min="14350" max="14350" width="7.85546875" customWidth="1"/>
    <col min="14351" max="14357" width="6.7109375" customWidth="1"/>
    <col min="14358" max="14358" width="6.140625" customWidth="1"/>
    <col min="14359" max="14363" width="6.7109375" customWidth="1"/>
    <col min="14364" max="14364" width="8.140625" customWidth="1"/>
    <col min="14365" max="14365" width="7.5703125" customWidth="1"/>
    <col min="14366" max="14366" width="6.7109375" customWidth="1"/>
    <col min="14367" max="14367" width="5.42578125" customWidth="1"/>
    <col min="14368" max="14368" width="7.85546875" customWidth="1"/>
    <col min="14369" max="14371" width="6.7109375" customWidth="1"/>
    <col min="14372" max="14372" width="7.85546875" customWidth="1"/>
    <col min="14373" max="14373" width="8.140625" customWidth="1"/>
    <col min="14374" max="14374" width="6.7109375" customWidth="1"/>
    <col min="14375" max="14375" width="6.85546875" customWidth="1"/>
    <col min="14376" max="14376" width="6.28515625" customWidth="1"/>
    <col min="14377" max="14377" width="7.5703125" customWidth="1"/>
    <col min="14378" max="14380" width="6.7109375" customWidth="1"/>
    <col min="14381" max="14382" width="7.85546875" customWidth="1"/>
    <col min="14383" max="14384" width="6.7109375" customWidth="1"/>
    <col min="14385" max="14385" width="5.7109375" customWidth="1"/>
    <col min="14386" max="14386" width="7.5703125" customWidth="1"/>
    <col min="14387" max="14389" width="6.7109375" customWidth="1"/>
    <col min="14390" max="14390" width="7.5703125" customWidth="1"/>
    <col min="14391" max="14391" width="8.140625" customWidth="1"/>
    <col min="14392" max="14392" width="7.85546875" customWidth="1"/>
    <col min="14393" max="14393" width="7.28515625" customWidth="1"/>
    <col min="14394" max="14394" width="6.140625" customWidth="1"/>
    <col min="14395" max="14398" width="6.7109375" customWidth="1"/>
    <col min="14399" max="14399" width="7.85546875" customWidth="1"/>
    <col min="14400" max="14400" width="8.42578125" customWidth="1"/>
    <col min="14401" max="14402" width="6.7109375" customWidth="1"/>
    <col min="14403" max="14403" width="6.140625" customWidth="1"/>
    <col min="14593" max="14593" width="5.42578125" customWidth="1"/>
    <col min="14594" max="14594" width="75.28515625" customWidth="1"/>
    <col min="14595" max="14595" width="9.85546875" customWidth="1"/>
    <col min="14596" max="14596" width="10.28515625" customWidth="1"/>
    <col min="14597" max="14597" width="8.7109375" customWidth="1"/>
    <col min="14598" max="14598" width="8.28515625" customWidth="1"/>
    <col min="14599" max="14599" width="8.140625" customWidth="1"/>
    <col min="14600" max="14600" width="7.28515625" customWidth="1"/>
    <col min="14601" max="14601" width="8.7109375" customWidth="1"/>
    <col min="14602" max="14602" width="9.85546875" customWidth="1"/>
    <col min="14603" max="14603" width="10" customWidth="1"/>
    <col min="14604" max="14604" width="7.28515625" customWidth="1"/>
    <col min="14605" max="14605" width="7.7109375" customWidth="1"/>
    <col min="14606" max="14606" width="7.85546875" customWidth="1"/>
    <col min="14607" max="14613" width="6.7109375" customWidth="1"/>
    <col min="14614" max="14614" width="6.140625" customWidth="1"/>
    <col min="14615" max="14619" width="6.7109375" customWidth="1"/>
    <col min="14620" max="14620" width="8.140625" customWidth="1"/>
    <col min="14621" max="14621" width="7.5703125" customWidth="1"/>
    <col min="14622" max="14622" width="6.7109375" customWidth="1"/>
    <col min="14623" max="14623" width="5.42578125" customWidth="1"/>
    <col min="14624" max="14624" width="7.85546875" customWidth="1"/>
    <col min="14625" max="14627" width="6.7109375" customWidth="1"/>
    <col min="14628" max="14628" width="7.85546875" customWidth="1"/>
    <col min="14629" max="14629" width="8.140625" customWidth="1"/>
    <col min="14630" max="14630" width="6.7109375" customWidth="1"/>
    <col min="14631" max="14631" width="6.85546875" customWidth="1"/>
    <col min="14632" max="14632" width="6.28515625" customWidth="1"/>
    <col min="14633" max="14633" width="7.5703125" customWidth="1"/>
    <col min="14634" max="14636" width="6.7109375" customWidth="1"/>
    <col min="14637" max="14638" width="7.85546875" customWidth="1"/>
    <col min="14639" max="14640" width="6.7109375" customWidth="1"/>
    <col min="14641" max="14641" width="5.7109375" customWidth="1"/>
    <col min="14642" max="14642" width="7.5703125" customWidth="1"/>
    <col min="14643" max="14645" width="6.7109375" customWidth="1"/>
    <col min="14646" max="14646" width="7.5703125" customWidth="1"/>
    <col min="14647" max="14647" width="8.140625" customWidth="1"/>
    <col min="14648" max="14648" width="7.85546875" customWidth="1"/>
    <col min="14649" max="14649" width="7.28515625" customWidth="1"/>
    <col min="14650" max="14650" width="6.140625" customWidth="1"/>
    <col min="14651" max="14654" width="6.7109375" customWidth="1"/>
    <col min="14655" max="14655" width="7.85546875" customWidth="1"/>
    <col min="14656" max="14656" width="8.42578125" customWidth="1"/>
    <col min="14657" max="14658" width="6.7109375" customWidth="1"/>
    <col min="14659" max="14659" width="6.140625" customWidth="1"/>
    <col min="14849" max="14849" width="5.42578125" customWidth="1"/>
    <col min="14850" max="14850" width="75.28515625" customWidth="1"/>
    <col min="14851" max="14851" width="9.85546875" customWidth="1"/>
    <col min="14852" max="14852" width="10.28515625" customWidth="1"/>
    <col min="14853" max="14853" width="8.7109375" customWidth="1"/>
    <col min="14854" max="14854" width="8.28515625" customWidth="1"/>
    <col min="14855" max="14855" width="8.140625" customWidth="1"/>
    <col min="14856" max="14856" width="7.28515625" customWidth="1"/>
    <col min="14857" max="14857" width="8.7109375" customWidth="1"/>
    <col min="14858" max="14858" width="9.85546875" customWidth="1"/>
    <col min="14859" max="14859" width="10" customWidth="1"/>
    <col min="14860" max="14860" width="7.28515625" customWidth="1"/>
    <col min="14861" max="14861" width="7.7109375" customWidth="1"/>
    <col min="14862" max="14862" width="7.85546875" customWidth="1"/>
    <col min="14863" max="14869" width="6.7109375" customWidth="1"/>
    <col min="14870" max="14870" width="6.140625" customWidth="1"/>
    <col min="14871" max="14875" width="6.7109375" customWidth="1"/>
    <col min="14876" max="14876" width="8.140625" customWidth="1"/>
    <col min="14877" max="14877" width="7.5703125" customWidth="1"/>
    <col min="14878" max="14878" width="6.7109375" customWidth="1"/>
    <col min="14879" max="14879" width="5.42578125" customWidth="1"/>
    <col min="14880" max="14880" width="7.85546875" customWidth="1"/>
    <col min="14881" max="14883" width="6.7109375" customWidth="1"/>
    <col min="14884" max="14884" width="7.85546875" customWidth="1"/>
    <col min="14885" max="14885" width="8.140625" customWidth="1"/>
    <col min="14886" max="14886" width="6.7109375" customWidth="1"/>
    <col min="14887" max="14887" width="6.85546875" customWidth="1"/>
    <col min="14888" max="14888" width="6.28515625" customWidth="1"/>
    <col min="14889" max="14889" width="7.5703125" customWidth="1"/>
    <col min="14890" max="14892" width="6.7109375" customWidth="1"/>
    <col min="14893" max="14894" width="7.85546875" customWidth="1"/>
    <col min="14895" max="14896" width="6.7109375" customWidth="1"/>
    <col min="14897" max="14897" width="5.7109375" customWidth="1"/>
    <col min="14898" max="14898" width="7.5703125" customWidth="1"/>
    <col min="14899" max="14901" width="6.7109375" customWidth="1"/>
    <col min="14902" max="14902" width="7.5703125" customWidth="1"/>
    <col min="14903" max="14903" width="8.140625" customWidth="1"/>
    <col min="14904" max="14904" width="7.85546875" customWidth="1"/>
    <col min="14905" max="14905" width="7.28515625" customWidth="1"/>
    <col min="14906" max="14906" width="6.140625" customWidth="1"/>
    <col min="14907" max="14910" width="6.7109375" customWidth="1"/>
    <col min="14911" max="14911" width="7.85546875" customWidth="1"/>
    <col min="14912" max="14912" width="8.42578125" customWidth="1"/>
    <col min="14913" max="14914" width="6.7109375" customWidth="1"/>
    <col min="14915" max="14915" width="6.140625" customWidth="1"/>
    <col min="15105" max="15105" width="5.42578125" customWidth="1"/>
    <col min="15106" max="15106" width="75.28515625" customWidth="1"/>
    <col min="15107" max="15107" width="9.85546875" customWidth="1"/>
    <col min="15108" max="15108" width="10.28515625" customWidth="1"/>
    <col min="15109" max="15109" width="8.7109375" customWidth="1"/>
    <col min="15110" max="15110" width="8.28515625" customWidth="1"/>
    <col min="15111" max="15111" width="8.140625" customWidth="1"/>
    <col min="15112" max="15112" width="7.28515625" customWidth="1"/>
    <col min="15113" max="15113" width="8.7109375" customWidth="1"/>
    <col min="15114" max="15114" width="9.85546875" customWidth="1"/>
    <col min="15115" max="15115" width="10" customWidth="1"/>
    <col min="15116" max="15116" width="7.28515625" customWidth="1"/>
    <col min="15117" max="15117" width="7.7109375" customWidth="1"/>
    <col min="15118" max="15118" width="7.85546875" customWidth="1"/>
    <col min="15119" max="15125" width="6.7109375" customWidth="1"/>
    <col min="15126" max="15126" width="6.140625" customWidth="1"/>
    <col min="15127" max="15131" width="6.7109375" customWidth="1"/>
    <col min="15132" max="15132" width="8.140625" customWidth="1"/>
    <col min="15133" max="15133" width="7.5703125" customWidth="1"/>
    <col min="15134" max="15134" width="6.7109375" customWidth="1"/>
    <col min="15135" max="15135" width="5.42578125" customWidth="1"/>
    <col min="15136" max="15136" width="7.85546875" customWidth="1"/>
    <col min="15137" max="15139" width="6.7109375" customWidth="1"/>
    <col min="15140" max="15140" width="7.85546875" customWidth="1"/>
    <col min="15141" max="15141" width="8.140625" customWidth="1"/>
    <col min="15142" max="15142" width="6.7109375" customWidth="1"/>
    <col min="15143" max="15143" width="6.85546875" customWidth="1"/>
    <col min="15144" max="15144" width="6.28515625" customWidth="1"/>
    <col min="15145" max="15145" width="7.5703125" customWidth="1"/>
    <col min="15146" max="15148" width="6.7109375" customWidth="1"/>
    <col min="15149" max="15150" width="7.85546875" customWidth="1"/>
    <col min="15151" max="15152" width="6.7109375" customWidth="1"/>
    <col min="15153" max="15153" width="5.7109375" customWidth="1"/>
    <col min="15154" max="15154" width="7.5703125" customWidth="1"/>
    <col min="15155" max="15157" width="6.7109375" customWidth="1"/>
    <col min="15158" max="15158" width="7.5703125" customWidth="1"/>
    <col min="15159" max="15159" width="8.140625" customWidth="1"/>
    <col min="15160" max="15160" width="7.85546875" customWidth="1"/>
    <col min="15161" max="15161" width="7.28515625" customWidth="1"/>
    <col min="15162" max="15162" width="6.140625" customWidth="1"/>
    <col min="15163" max="15166" width="6.7109375" customWidth="1"/>
    <col min="15167" max="15167" width="7.85546875" customWidth="1"/>
    <col min="15168" max="15168" width="8.42578125" customWidth="1"/>
    <col min="15169" max="15170" width="6.7109375" customWidth="1"/>
    <col min="15171" max="15171" width="6.140625" customWidth="1"/>
    <col min="15361" max="15361" width="5.42578125" customWidth="1"/>
    <col min="15362" max="15362" width="75.28515625" customWidth="1"/>
    <col min="15363" max="15363" width="9.85546875" customWidth="1"/>
    <col min="15364" max="15364" width="10.28515625" customWidth="1"/>
    <col min="15365" max="15365" width="8.7109375" customWidth="1"/>
    <col min="15366" max="15366" width="8.28515625" customWidth="1"/>
    <col min="15367" max="15367" width="8.140625" customWidth="1"/>
    <col min="15368" max="15368" width="7.28515625" customWidth="1"/>
    <col min="15369" max="15369" width="8.7109375" customWidth="1"/>
    <col min="15370" max="15370" width="9.85546875" customWidth="1"/>
    <col min="15371" max="15371" width="10" customWidth="1"/>
    <col min="15372" max="15372" width="7.28515625" customWidth="1"/>
    <col min="15373" max="15373" width="7.7109375" customWidth="1"/>
    <col min="15374" max="15374" width="7.85546875" customWidth="1"/>
    <col min="15375" max="15381" width="6.7109375" customWidth="1"/>
    <col min="15382" max="15382" width="6.140625" customWidth="1"/>
    <col min="15383" max="15387" width="6.7109375" customWidth="1"/>
    <col min="15388" max="15388" width="8.140625" customWidth="1"/>
    <col min="15389" max="15389" width="7.5703125" customWidth="1"/>
    <col min="15390" max="15390" width="6.7109375" customWidth="1"/>
    <col min="15391" max="15391" width="5.42578125" customWidth="1"/>
    <col min="15392" max="15392" width="7.85546875" customWidth="1"/>
    <col min="15393" max="15395" width="6.7109375" customWidth="1"/>
    <col min="15396" max="15396" width="7.85546875" customWidth="1"/>
    <col min="15397" max="15397" width="8.140625" customWidth="1"/>
    <col min="15398" max="15398" width="6.7109375" customWidth="1"/>
    <col min="15399" max="15399" width="6.85546875" customWidth="1"/>
    <col min="15400" max="15400" width="6.28515625" customWidth="1"/>
    <col min="15401" max="15401" width="7.5703125" customWidth="1"/>
    <col min="15402" max="15404" width="6.7109375" customWidth="1"/>
    <col min="15405" max="15406" width="7.85546875" customWidth="1"/>
    <col min="15407" max="15408" width="6.7109375" customWidth="1"/>
    <col min="15409" max="15409" width="5.7109375" customWidth="1"/>
    <col min="15410" max="15410" width="7.5703125" customWidth="1"/>
    <col min="15411" max="15413" width="6.7109375" customWidth="1"/>
    <col min="15414" max="15414" width="7.5703125" customWidth="1"/>
    <col min="15415" max="15415" width="8.140625" customWidth="1"/>
    <col min="15416" max="15416" width="7.85546875" customWidth="1"/>
    <col min="15417" max="15417" width="7.28515625" customWidth="1"/>
    <col min="15418" max="15418" width="6.140625" customWidth="1"/>
    <col min="15419" max="15422" width="6.7109375" customWidth="1"/>
    <col min="15423" max="15423" width="7.85546875" customWidth="1"/>
    <col min="15424" max="15424" width="8.42578125" customWidth="1"/>
    <col min="15425" max="15426" width="6.7109375" customWidth="1"/>
    <col min="15427" max="15427" width="6.140625" customWidth="1"/>
    <col min="15617" max="15617" width="5.42578125" customWidth="1"/>
    <col min="15618" max="15618" width="75.28515625" customWidth="1"/>
    <col min="15619" max="15619" width="9.85546875" customWidth="1"/>
    <col min="15620" max="15620" width="10.28515625" customWidth="1"/>
    <col min="15621" max="15621" width="8.7109375" customWidth="1"/>
    <col min="15622" max="15622" width="8.28515625" customWidth="1"/>
    <col min="15623" max="15623" width="8.140625" customWidth="1"/>
    <col min="15624" max="15624" width="7.28515625" customWidth="1"/>
    <col min="15625" max="15625" width="8.7109375" customWidth="1"/>
    <col min="15626" max="15626" width="9.85546875" customWidth="1"/>
    <col min="15627" max="15627" width="10" customWidth="1"/>
    <col min="15628" max="15628" width="7.28515625" customWidth="1"/>
    <col min="15629" max="15629" width="7.7109375" customWidth="1"/>
    <col min="15630" max="15630" width="7.85546875" customWidth="1"/>
    <col min="15631" max="15637" width="6.7109375" customWidth="1"/>
    <col min="15638" max="15638" width="6.140625" customWidth="1"/>
    <col min="15639" max="15643" width="6.7109375" customWidth="1"/>
    <col min="15644" max="15644" width="8.140625" customWidth="1"/>
    <col min="15645" max="15645" width="7.5703125" customWidth="1"/>
    <col min="15646" max="15646" width="6.7109375" customWidth="1"/>
    <col min="15647" max="15647" width="5.42578125" customWidth="1"/>
    <col min="15648" max="15648" width="7.85546875" customWidth="1"/>
    <col min="15649" max="15651" width="6.7109375" customWidth="1"/>
    <col min="15652" max="15652" width="7.85546875" customWidth="1"/>
    <col min="15653" max="15653" width="8.140625" customWidth="1"/>
    <col min="15654" max="15654" width="6.7109375" customWidth="1"/>
    <col min="15655" max="15655" width="6.85546875" customWidth="1"/>
    <col min="15656" max="15656" width="6.28515625" customWidth="1"/>
    <col min="15657" max="15657" width="7.5703125" customWidth="1"/>
    <col min="15658" max="15660" width="6.7109375" customWidth="1"/>
    <col min="15661" max="15662" width="7.85546875" customWidth="1"/>
    <col min="15663" max="15664" width="6.7109375" customWidth="1"/>
    <col min="15665" max="15665" width="5.7109375" customWidth="1"/>
    <col min="15666" max="15666" width="7.5703125" customWidth="1"/>
    <col min="15667" max="15669" width="6.7109375" customWidth="1"/>
    <col min="15670" max="15670" width="7.5703125" customWidth="1"/>
    <col min="15671" max="15671" width="8.140625" customWidth="1"/>
    <col min="15672" max="15672" width="7.85546875" customWidth="1"/>
    <col min="15673" max="15673" width="7.28515625" customWidth="1"/>
    <col min="15674" max="15674" width="6.140625" customWidth="1"/>
    <col min="15675" max="15678" width="6.7109375" customWidth="1"/>
    <col min="15679" max="15679" width="7.85546875" customWidth="1"/>
    <col min="15680" max="15680" width="8.42578125" customWidth="1"/>
    <col min="15681" max="15682" width="6.7109375" customWidth="1"/>
    <col min="15683" max="15683" width="6.140625" customWidth="1"/>
    <col min="15873" max="15873" width="5.42578125" customWidth="1"/>
    <col min="15874" max="15874" width="75.28515625" customWidth="1"/>
    <col min="15875" max="15875" width="9.85546875" customWidth="1"/>
    <col min="15876" max="15876" width="10.28515625" customWidth="1"/>
    <col min="15877" max="15877" width="8.7109375" customWidth="1"/>
    <col min="15878" max="15878" width="8.28515625" customWidth="1"/>
    <col min="15879" max="15879" width="8.140625" customWidth="1"/>
    <col min="15880" max="15880" width="7.28515625" customWidth="1"/>
    <col min="15881" max="15881" width="8.7109375" customWidth="1"/>
    <col min="15882" max="15882" width="9.85546875" customWidth="1"/>
    <col min="15883" max="15883" width="10" customWidth="1"/>
    <col min="15884" max="15884" width="7.28515625" customWidth="1"/>
    <col min="15885" max="15885" width="7.7109375" customWidth="1"/>
    <col min="15886" max="15886" width="7.85546875" customWidth="1"/>
    <col min="15887" max="15893" width="6.7109375" customWidth="1"/>
    <col min="15894" max="15894" width="6.140625" customWidth="1"/>
    <col min="15895" max="15899" width="6.7109375" customWidth="1"/>
    <col min="15900" max="15900" width="8.140625" customWidth="1"/>
    <col min="15901" max="15901" width="7.5703125" customWidth="1"/>
    <col min="15902" max="15902" width="6.7109375" customWidth="1"/>
    <col min="15903" max="15903" width="5.42578125" customWidth="1"/>
    <col min="15904" max="15904" width="7.85546875" customWidth="1"/>
    <col min="15905" max="15907" width="6.7109375" customWidth="1"/>
    <col min="15908" max="15908" width="7.85546875" customWidth="1"/>
    <col min="15909" max="15909" width="8.140625" customWidth="1"/>
    <col min="15910" max="15910" width="6.7109375" customWidth="1"/>
    <col min="15911" max="15911" width="6.85546875" customWidth="1"/>
    <col min="15912" max="15912" width="6.28515625" customWidth="1"/>
    <col min="15913" max="15913" width="7.5703125" customWidth="1"/>
    <col min="15914" max="15916" width="6.7109375" customWidth="1"/>
    <col min="15917" max="15918" width="7.85546875" customWidth="1"/>
    <col min="15919" max="15920" width="6.7109375" customWidth="1"/>
    <col min="15921" max="15921" width="5.7109375" customWidth="1"/>
    <col min="15922" max="15922" width="7.5703125" customWidth="1"/>
    <col min="15923" max="15925" width="6.7109375" customWidth="1"/>
    <col min="15926" max="15926" width="7.5703125" customWidth="1"/>
    <col min="15927" max="15927" width="8.140625" customWidth="1"/>
    <col min="15928" max="15928" width="7.85546875" customWidth="1"/>
    <col min="15929" max="15929" width="7.28515625" customWidth="1"/>
    <col min="15930" max="15930" width="6.140625" customWidth="1"/>
    <col min="15931" max="15934" width="6.7109375" customWidth="1"/>
    <col min="15935" max="15935" width="7.85546875" customWidth="1"/>
    <col min="15936" max="15936" width="8.42578125" customWidth="1"/>
    <col min="15937" max="15938" width="6.7109375" customWidth="1"/>
    <col min="15939" max="15939" width="6.140625" customWidth="1"/>
    <col min="16129" max="16129" width="5.42578125" customWidth="1"/>
    <col min="16130" max="16130" width="75.28515625" customWidth="1"/>
    <col min="16131" max="16131" width="9.85546875" customWidth="1"/>
    <col min="16132" max="16132" width="10.28515625" customWidth="1"/>
    <col min="16133" max="16133" width="8.7109375" customWidth="1"/>
    <col min="16134" max="16134" width="8.28515625" customWidth="1"/>
    <col min="16135" max="16135" width="8.140625" customWidth="1"/>
    <col min="16136" max="16136" width="7.28515625" customWidth="1"/>
    <col min="16137" max="16137" width="8.7109375" customWidth="1"/>
    <col min="16138" max="16138" width="9.85546875" customWidth="1"/>
    <col min="16139" max="16139" width="10" customWidth="1"/>
    <col min="16140" max="16140" width="7.28515625" customWidth="1"/>
    <col min="16141" max="16141" width="7.7109375" customWidth="1"/>
    <col min="16142" max="16142" width="7.85546875" customWidth="1"/>
    <col min="16143" max="16149" width="6.7109375" customWidth="1"/>
    <col min="16150" max="16150" width="6.140625" customWidth="1"/>
    <col min="16151" max="16155" width="6.7109375" customWidth="1"/>
    <col min="16156" max="16156" width="8.140625" customWidth="1"/>
    <col min="16157" max="16157" width="7.5703125" customWidth="1"/>
    <col min="16158" max="16158" width="6.7109375" customWidth="1"/>
    <col min="16159" max="16159" width="5.42578125" customWidth="1"/>
    <col min="16160" max="16160" width="7.85546875" customWidth="1"/>
    <col min="16161" max="16163" width="6.7109375" customWidth="1"/>
    <col min="16164" max="16164" width="7.85546875" customWidth="1"/>
    <col min="16165" max="16165" width="8.140625" customWidth="1"/>
    <col min="16166" max="16166" width="6.7109375" customWidth="1"/>
    <col min="16167" max="16167" width="6.85546875" customWidth="1"/>
    <col min="16168" max="16168" width="6.28515625" customWidth="1"/>
    <col min="16169" max="16169" width="7.5703125" customWidth="1"/>
    <col min="16170" max="16172" width="6.7109375" customWidth="1"/>
    <col min="16173" max="16174" width="7.85546875" customWidth="1"/>
    <col min="16175" max="16176" width="6.7109375" customWidth="1"/>
    <col min="16177" max="16177" width="5.7109375" customWidth="1"/>
    <col min="16178" max="16178" width="7.5703125" customWidth="1"/>
    <col min="16179" max="16181" width="6.7109375" customWidth="1"/>
    <col min="16182" max="16182" width="7.5703125" customWidth="1"/>
    <col min="16183" max="16183" width="8.140625" customWidth="1"/>
    <col min="16184" max="16184" width="7.85546875" customWidth="1"/>
    <col min="16185" max="16185" width="7.28515625" customWidth="1"/>
    <col min="16186" max="16186" width="6.140625" customWidth="1"/>
    <col min="16187" max="16190" width="6.7109375" customWidth="1"/>
    <col min="16191" max="16191" width="7.85546875" customWidth="1"/>
    <col min="16192" max="16192" width="8.42578125" customWidth="1"/>
    <col min="16193" max="16194" width="6.7109375" customWidth="1"/>
    <col min="16195" max="16195" width="6.140625" customWidth="1"/>
  </cols>
  <sheetData>
    <row r="1" spans="1:68" ht="33.950000000000003" customHeight="1" x14ac:dyDescent="0.45">
      <c r="A1" s="16" t="s">
        <v>89</v>
      </c>
      <c r="B1" s="146"/>
      <c r="C1" s="146"/>
      <c r="D1" s="17"/>
      <c r="E1" s="17"/>
      <c r="F1" s="17"/>
      <c r="G1" s="17"/>
      <c r="H1" s="17"/>
      <c r="I1" s="17"/>
      <c r="J1" s="17"/>
      <c r="K1" s="17"/>
      <c r="L1" s="201" t="s">
        <v>0</v>
      </c>
      <c r="M1" s="201"/>
      <c r="N1" s="201"/>
      <c r="O1" s="201"/>
      <c r="P1" s="201"/>
      <c r="Q1" s="201"/>
      <c r="R1" s="201"/>
      <c r="S1" s="201"/>
      <c r="T1" s="201"/>
      <c r="U1" s="201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9"/>
      <c r="BD1" s="219" t="s">
        <v>99</v>
      </c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74"/>
    </row>
    <row r="2" spans="1:68" ht="33.950000000000003" customHeight="1" x14ac:dyDescent="0.45">
      <c r="A2" s="16" t="s">
        <v>1</v>
      </c>
      <c r="B2" s="18"/>
      <c r="C2" s="18"/>
      <c r="D2" s="17"/>
      <c r="E2" s="17"/>
      <c r="F2" s="19"/>
      <c r="G2" s="19"/>
      <c r="I2" s="31"/>
      <c r="J2" s="31"/>
      <c r="K2" s="31"/>
      <c r="L2" s="221" t="s">
        <v>112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29"/>
      <c r="AY2" s="29"/>
      <c r="AZ2" s="29"/>
      <c r="BA2" s="29"/>
      <c r="BB2" s="29"/>
      <c r="BC2" s="29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74"/>
    </row>
    <row r="3" spans="1:68" ht="33.950000000000003" customHeight="1" x14ac:dyDescent="0.45">
      <c r="A3" s="194" t="s">
        <v>2</v>
      </c>
      <c r="B3" s="194"/>
      <c r="C3" s="194"/>
      <c r="D3" s="194"/>
      <c r="E3" s="194"/>
      <c r="F3" s="194"/>
      <c r="G3" s="19"/>
      <c r="H3" s="17"/>
      <c r="I3" s="17"/>
      <c r="J3" s="17"/>
      <c r="K3" s="17"/>
      <c r="L3" s="223" t="s">
        <v>100</v>
      </c>
      <c r="M3" s="223"/>
      <c r="N3" s="223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33"/>
      <c r="AK3" s="33"/>
      <c r="AL3" s="33"/>
      <c r="AM3" s="33"/>
      <c r="AN3" s="33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74"/>
    </row>
    <row r="4" spans="1:68" ht="33.950000000000003" customHeight="1" x14ac:dyDescent="0.45">
      <c r="A4" s="16" t="s">
        <v>3</v>
      </c>
      <c r="B4" s="18"/>
      <c r="C4" s="18"/>
      <c r="D4" s="17"/>
      <c r="E4" s="17"/>
      <c r="F4" s="19"/>
      <c r="G4" s="19"/>
      <c r="H4" s="17"/>
      <c r="I4" s="17"/>
      <c r="J4" s="17"/>
      <c r="L4" s="223" t="s">
        <v>101</v>
      </c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33"/>
      <c r="AK4" s="33"/>
      <c r="AL4" s="33"/>
      <c r="AM4" s="33"/>
      <c r="AN4" s="33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74"/>
    </row>
    <row r="5" spans="1:68" ht="31.5" customHeight="1" x14ac:dyDescent="0.45">
      <c r="A5" s="34"/>
      <c r="B5" s="146"/>
      <c r="C5" s="146"/>
      <c r="D5" s="17"/>
      <c r="E5" s="17"/>
      <c r="F5" s="17"/>
      <c r="G5" s="17"/>
      <c r="H5" s="17"/>
      <c r="I5" s="17"/>
      <c r="J5" s="17"/>
      <c r="K5" s="17"/>
      <c r="L5" s="147"/>
      <c r="M5" s="147"/>
      <c r="N5" s="71"/>
      <c r="O5" s="71"/>
      <c r="P5" s="71"/>
      <c r="Q5" s="71"/>
      <c r="R5" s="71"/>
      <c r="S5" s="71"/>
      <c r="T5" s="71"/>
      <c r="U5" s="71"/>
      <c r="V5" s="72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2"/>
      <c r="AI5" s="72"/>
      <c r="AJ5" s="33"/>
      <c r="AK5" s="33"/>
      <c r="AL5" s="33"/>
      <c r="AM5" s="33"/>
      <c r="AN5" s="33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</row>
    <row r="6" spans="1:68" x14ac:dyDescent="0.3">
      <c r="A6" s="195" t="s">
        <v>8</v>
      </c>
      <c r="B6" s="198" t="s">
        <v>93</v>
      </c>
      <c r="C6" s="207" t="s">
        <v>4</v>
      </c>
      <c r="D6" s="207" t="s">
        <v>5</v>
      </c>
      <c r="E6" s="207" t="s">
        <v>22</v>
      </c>
      <c r="F6" s="210" t="s">
        <v>6</v>
      </c>
      <c r="G6" s="211"/>
      <c r="H6" s="211"/>
      <c r="I6" s="211"/>
      <c r="J6" s="211"/>
      <c r="K6" s="211"/>
      <c r="L6" s="211"/>
      <c r="M6" s="212"/>
      <c r="N6" s="35"/>
      <c r="O6" s="35"/>
      <c r="P6" s="35"/>
      <c r="Q6" s="35"/>
      <c r="R6" s="35"/>
      <c r="S6" s="35"/>
      <c r="T6" s="35"/>
      <c r="U6" s="35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 t="s">
        <v>7</v>
      </c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7"/>
      <c r="BP6" s="2"/>
    </row>
    <row r="7" spans="1:68" ht="21.75" customHeight="1" x14ac:dyDescent="0.3">
      <c r="A7" s="196"/>
      <c r="B7" s="199"/>
      <c r="C7" s="208"/>
      <c r="D7" s="225"/>
      <c r="E7" s="208"/>
      <c r="F7" s="213" t="s">
        <v>9</v>
      </c>
      <c r="G7" s="214"/>
      <c r="H7" s="214"/>
      <c r="I7" s="214"/>
      <c r="J7" s="214"/>
      <c r="K7" s="214"/>
      <c r="L7" s="214"/>
      <c r="M7" s="215"/>
      <c r="N7" s="203" t="s">
        <v>10</v>
      </c>
      <c r="O7" s="204"/>
      <c r="P7" s="204"/>
      <c r="Q7" s="204"/>
      <c r="R7" s="204"/>
      <c r="S7" s="204"/>
      <c r="T7" s="204"/>
      <c r="U7" s="204"/>
      <c r="V7" s="205"/>
      <c r="W7" s="38"/>
      <c r="X7" s="38"/>
      <c r="Y7" s="38"/>
      <c r="Z7" s="38"/>
      <c r="AA7" s="38" t="s">
        <v>11</v>
      </c>
      <c r="AB7" s="38"/>
      <c r="AC7" s="38"/>
      <c r="AD7" s="38"/>
      <c r="AE7" s="151"/>
      <c r="AF7" s="216" t="s">
        <v>12</v>
      </c>
      <c r="AG7" s="210"/>
      <c r="AH7" s="210"/>
      <c r="AI7" s="210"/>
      <c r="AJ7" s="210"/>
      <c r="AK7" s="210"/>
      <c r="AL7" s="210"/>
      <c r="AM7" s="210"/>
      <c r="AN7" s="217"/>
      <c r="AO7" s="216" t="s">
        <v>13</v>
      </c>
      <c r="AP7" s="210"/>
      <c r="AQ7" s="210"/>
      <c r="AR7" s="210"/>
      <c r="AS7" s="210"/>
      <c r="AT7" s="210"/>
      <c r="AU7" s="210"/>
      <c r="AV7" s="210"/>
      <c r="AW7" s="217"/>
      <c r="AX7" s="216" t="s">
        <v>14</v>
      </c>
      <c r="AY7" s="210"/>
      <c r="AZ7" s="210"/>
      <c r="BA7" s="210"/>
      <c r="BB7" s="210"/>
      <c r="BC7" s="210"/>
      <c r="BD7" s="210"/>
      <c r="BE7" s="210"/>
      <c r="BF7" s="217"/>
      <c r="BG7" s="210" t="s">
        <v>15</v>
      </c>
      <c r="BH7" s="210"/>
      <c r="BI7" s="210"/>
      <c r="BJ7" s="210"/>
      <c r="BK7" s="210"/>
      <c r="BL7" s="210"/>
      <c r="BM7" s="210"/>
      <c r="BN7" s="210"/>
      <c r="BO7" s="217"/>
      <c r="BP7" s="3"/>
    </row>
    <row r="8" spans="1:68" ht="90.75" customHeight="1" x14ac:dyDescent="0.3">
      <c r="A8" s="197"/>
      <c r="B8" s="200"/>
      <c r="C8" s="209"/>
      <c r="D8" s="226"/>
      <c r="E8" s="209"/>
      <c r="F8" s="151" t="s">
        <v>16</v>
      </c>
      <c r="G8" s="21" t="s">
        <v>17</v>
      </c>
      <c r="H8" s="21" t="s">
        <v>18</v>
      </c>
      <c r="I8" s="21" t="s">
        <v>19</v>
      </c>
      <c r="J8" s="21" t="s">
        <v>20</v>
      </c>
      <c r="K8" s="21" t="s">
        <v>21</v>
      </c>
      <c r="L8" s="21" t="s">
        <v>102</v>
      </c>
      <c r="M8" s="20" t="s">
        <v>22</v>
      </c>
      <c r="N8" s="148" t="s">
        <v>16</v>
      </c>
      <c r="O8" s="145" t="s">
        <v>91</v>
      </c>
      <c r="P8" s="145" t="s">
        <v>18</v>
      </c>
      <c r="Q8" s="145" t="s">
        <v>19</v>
      </c>
      <c r="R8" s="145" t="s">
        <v>20</v>
      </c>
      <c r="S8" s="145" t="s">
        <v>21</v>
      </c>
      <c r="T8" s="145" t="s">
        <v>102</v>
      </c>
      <c r="U8" s="140" t="s">
        <v>90</v>
      </c>
      <c r="V8" s="20" t="s">
        <v>22</v>
      </c>
      <c r="W8" s="150" t="s">
        <v>16</v>
      </c>
      <c r="X8" s="145" t="s">
        <v>91</v>
      </c>
      <c r="Y8" s="21" t="s">
        <v>18</v>
      </c>
      <c r="Z8" s="21" t="s">
        <v>19</v>
      </c>
      <c r="AA8" s="21" t="s">
        <v>20</v>
      </c>
      <c r="AB8" s="21" t="s">
        <v>21</v>
      </c>
      <c r="AC8" s="21" t="s">
        <v>102</v>
      </c>
      <c r="AD8" s="140" t="s">
        <v>90</v>
      </c>
      <c r="AE8" s="22" t="s">
        <v>22</v>
      </c>
      <c r="AF8" s="150" t="s">
        <v>16</v>
      </c>
      <c r="AG8" s="145" t="s">
        <v>91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102</v>
      </c>
      <c r="AM8" s="140" t="s">
        <v>90</v>
      </c>
      <c r="AN8" s="22" t="s">
        <v>22</v>
      </c>
      <c r="AO8" s="150" t="s">
        <v>16</v>
      </c>
      <c r="AP8" s="145" t="s">
        <v>91</v>
      </c>
      <c r="AQ8" s="21" t="s">
        <v>18</v>
      </c>
      <c r="AR8" s="21" t="s">
        <v>19</v>
      </c>
      <c r="AS8" s="21" t="s">
        <v>20</v>
      </c>
      <c r="AT8" s="21" t="s">
        <v>21</v>
      </c>
      <c r="AU8" s="21" t="s">
        <v>102</v>
      </c>
      <c r="AV8" s="140" t="s">
        <v>90</v>
      </c>
      <c r="AW8" s="20" t="s">
        <v>22</v>
      </c>
      <c r="AX8" s="151" t="s">
        <v>16</v>
      </c>
      <c r="AY8" s="145" t="s">
        <v>91</v>
      </c>
      <c r="AZ8" s="151" t="s">
        <v>18</v>
      </c>
      <c r="BA8" s="151" t="s">
        <v>19</v>
      </c>
      <c r="BB8" s="151" t="s">
        <v>20</v>
      </c>
      <c r="BC8" s="21" t="s">
        <v>21</v>
      </c>
      <c r="BD8" s="21" t="s">
        <v>102</v>
      </c>
      <c r="BE8" s="140" t="s">
        <v>90</v>
      </c>
      <c r="BF8" s="22" t="s">
        <v>22</v>
      </c>
      <c r="BG8" s="150" t="s">
        <v>16</v>
      </c>
      <c r="BH8" s="145" t="s">
        <v>91</v>
      </c>
      <c r="BI8" s="21" t="s">
        <v>18</v>
      </c>
      <c r="BJ8" s="21" t="s">
        <v>19</v>
      </c>
      <c r="BK8" s="21" t="s">
        <v>20</v>
      </c>
      <c r="BL8" s="21" t="s">
        <v>21</v>
      </c>
      <c r="BM8" s="21" t="s">
        <v>102</v>
      </c>
      <c r="BN8" s="140" t="s">
        <v>90</v>
      </c>
      <c r="BO8" s="23" t="s">
        <v>22</v>
      </c>
      <c r="BP8" s="2"/>
    </row>
    <row r="9" spans="1:68" s="11" customFormat="1" ht="2.25" customHeight="1" x14ac:dyDescent="0.3">
      <c r="A9" s="39"/>
      <c r="B9" s="40"/>
      <c r="C9" s="152"/>
      <c r="D9" s="153">
        <v>500</v>
      </c>
      <c r="E9" s="153">
        <v>20</v>
      </c>
      <c r="F9" s="40"/>
      <c r="G9" s="40"/>
      <c r="H9" s="40"/>
      <c r="I9" s="40"/>
      <c r="J9" s="40"/>
      <c r="K9" s="152"/>
      <c r="L9" s="153">
        <v>125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1"/>
      <c r="BP9" s="10"/>
    </row>
    <row r="10" spans="1:68" s="76" customFormat="1" ht="39.950000000000003" customHeight="1" x14ac:dyDescent="0.4">
      <c r="A10" s="154" t="s">
        <v>23</v>
      </c>
      <c r="B10" s="155" t="s">
        <v>24</v>
      </c>
      <c r="C10" s="156">
        <f>SUM(C11:C18)</f>
        <v>375</v>
      </c>
      <c r="D10" s="156">
        <f>SUM(D11:D18)</f>
        <v>500</v>
      </c>
      <c r="E10" s="156">
        <f t="shared" ref="E10:E18" si="0">M10</f>
        <v>20</v>
      </c>
      <c r="F10" s="156">
        <f t="shared" ref="F10:T10" si="1">SUM(F11:F18)</f>
        <v>205</v>
      </c>
      <c r="G10" s="156">
        <f t="shared" si="1"/>
        <v>140</v>
      </c>
      <c r="H10" s="156">
        <f t="shared" si="1"/>
        <v>0</v>
      </c>
      <c r="I10" s="156">
        <f t="shared" si="1"/>
        <v>30</v>
      </c>
      <c r="J10" s="156">
        <f t="shared" si="1"/>
        <v>0</v>
      </c>
      <c r="K10" s="156">
        <f>SUM(K11:K18)</f>
        <v>0</v>
      </c>
      <c r="L10" s="156">
        <f>SUM(L11:L18)</f>
        <v>125</v>
      </c>
      <c r="M10" s="157">
        <f t="shared" si="1"/>
        <v>20</v>
      </c>
      <c r="N10" s="158">
        <f t="shared" si="1"/>
        <v>105</v>
      </c>
      <c r="O10" s="156">
        <f t="shared" si="1"/>
        <v>55</v>
      </c>
      <c r="P10" s="156">
        <f t="shared" si="1"/>
        <v>0</v>
      </c>
      <c r="Q10" s="156">
        <f t="shared" si="1"/>
        <v>30</v>
      </c>
      <c r="R10" s="156">
        <f t="shared" si="1"/>
        <v>0</v>
      </c>
      <c r="S10" s="156">
        <f t="shared" si="1"/>
        <v>0</v>
      </c>
      <c r="T10" s="156">
        <f t="shared" si="1"/>
        <v>60</v>
      </c>
      <c r="U10" s="156">
        <f>COUNTIF(U11:U18,"E")</f>
        <v>1</v>
      </c>
      <c r="V10" s="157">
        <f t="shared" ref="V10:AC10" si="2">SUM(V11:V18)</f>
        <v>10</v>
      </c>
      <c r="W10" s="158">
        <f t="shared" si="2"/>
        <v>80</v>
      </c>
      <c r="X10" s="156">
        <f t="shared" si="2"/>
        <v>65</v>
      </c>
      <c r="Y10" s="156">
        <f t="shared" si="2"/>
        <v>0</v>
      </c>
      <c r="Z10" s="156">
        <f t="shared" si="2"/>
        <v>0</v>
      </c>
      <c r="AA10" s="156">
        <f t="shared" si="2"/>
        <v>0</v>
      </c>
      <c r="AB10" s="156">
        <f t="shared" si="2"/>
        <v>0</v>
      </c>
      <c r="AC10" s="156">
        <f t="shared" si="2"/>
        <v>55</v>
      </c>
      <c r="AD10" s="156">
        <f>COUNTIF(AD11:AD18,"E")</f>
        <v>3</v>
      </c>
      <c r="AE10" s="157">
        <f t="shared" ref="AE10:AL10" si="3">SUM(AE11:AE18)</f>
        <v>8</v>
      </c>
      <c r="AF10" s="158">
        <f t="shared" si="3"/>
        <v>20</v>
      </c>
      <c r="AG10" s="156">
        <f t="shared" si="3"/>
        <v>20</v>
      </c>
      <c r="AH10" s="156">
        <f t="shared" si="3"/>
        <v>0</v>
      </c>
      <c r="AI10" s="156">
        <f t="shared" si="3"/>
        <v>0</v>
      </c>
      <c r="AJ10" s="156">
        <f t="shared" si="3"/>
        <v>0</v>
      </c>
      <c r="AK10" s="156">
        <f t="shared" si="3"/>
        <v>0</v>
      </c>
      <c r="AL10" s="156">
        <f t="shared" si="3"/>
        <v>10</v>
      </c>
      <c r="AM10" s="156">
        <f>COUNTIF(AM11:AM18,"E")</f>
        <v>1</v>
      </c>
      <c r="AN10" s="157">
        <f t="shared" ref="AN10:AU10" si="4">SUM(AN11:AN18)</f>
        <v>2</v>
      </c>
      <c r="AO10" s="158">
        <f t="shared" si="4"/>
        <v>0</v>
      </c>
      <c r="AP10" s="156">
        <f t="shared" si="4"/>
        <v>0</v>
      </c>
      <c r="AQ10" s="156">
        <f t="shared" si="4"/>
        <v>0</v>
      </c>
      <c r="AR10" s="156">
        <f t="shared" si="4"/>
        <v>0</v>
      </c>
      <c r="AS10" s="156">
        <f t="shared" si="4"/>
        <v>0</v>
      </c>
      <c r="AT10" s="156">
        <f t="shared" si="4"/>
        <v>0</v>
      </c>
      <c r="AU10" s="156">
        <f t="shared" si="4"/>
        <v>0</v>
      </c>
      <c r="AV10" s="156">
        <f>COUNTIF(AV11:AV18,"E")</f>
        <v>0</v>
      </c>
      <c r="AW10" s="157">
        <f t="shared" ref="AW10:BD10" si="5">SUM(AW11:AW18)</f>
        <v>0</v>
      </c>
      <c r="AX10" s="158">
        <f t="shared" si="5"/>
        <v>0</v>
      </c>
      <c r="AY10" s="156">
        <f t="shared" si="5"/>
        <v>0</v>
      </c>
      <c r="AZ10" s="156">
        <f t="shared" si="5"/>
        <v>0</v>
      </c>
      <c r="BA10" s="156">
        <f t="shared" si="5"/>
        <v>0</v>
      </c>
      <c r="BB10" s="156">
        <f t="shared" si="5"/>
        <v>0</v>
      </c>
      <c r="BC10" s="156">
        <f t="shared" si="5"/>
        <v>0</v>
      </c>
      <c r="BD10" s="156">
        <f t="shared" si="5"/>
        <v>0</v>
      </c>
      <c r="BE10" s="156">
        <f>COUNTIF(BE11:BE18,"E")</f>
        <v>0</v>
      </c>
      <c r="BF10" s="157">
        <f t="shared" ref="BF10:BM10" si="6">SUM(BF11:BF18)</f>
        <v>0</v>
      </c>
      <c r="BG10" s="158">
        <f t="shared" si="6"/>
        <v>0</v>
      </c>
      <c r="BH10" s="156">
        <f t="shared" si="6"/>
        <v>0</v>
      </c>
      <c r="BI10" s="156">
        <f t="shared" si="6"/>
        <v>0</v>
      </c>
      <c r="BJ10" s="156">
        <f t="shared" si="6"/>
        <v>0</v>
      </c>
      <c r="BK10" s="156">
        <f t="shared" si="6"/>
        <v>0</v>
      </c>
      <c r="BL10" s="156">
        <f t="shared" si="6"/>
        <v>0</v>
      </c>
      <c r="BM10" s="156">
        <f t="shared" si="6"/>
        <v>0</v>
      </c>
      <c r="BN10" s="156">
        <f>COUNTIF(BN11:BN18,"E")</f>
        <v>0</v>
      </c>
      <c r="BO10" s="156">
        <f>SUM(BO11:BO18)</f>
        <v>0</v>
      </c>
      <c r="BP10" s="75"/>
    </row>
    <row r="11" spans="1:68" s="11" customFormat="1" ht="35.1" customHeight="1" x14ac:dyDescent="0.35">
      <c r="A11" s="136">
        <v>1</v>
      </c>
      <c r="B11" s="137" t="s">
        <v>103</v>
      </c>
      <c r="C11" s="135">
        <f>F11+G11+H11+I11+J11</f>
        <v>70</v>
      </c>
      <c r="D11" s="142">
        <f t="shared" ref="D11:D18" si="7">SUM(F11:L11)</f>
        <v>100</v>
      </c>
      <c r="E11" s="142">
        <f t="shared" si="0"/>
        <v>4</v>
      </c>
      <c r="F11" s="142">
        <f t="shared" ref="F11:L18" si="8">N11+W11+AF11+AO11+AX11+BG11</f>
        <v>40</v>
      </c>
      <c r="G11" s="142">
        <f t="shared" si="8"/>
        <v>30</v>
      </c>
      <c r="H11" s="142">
        <f t="shared" si="8"/>
        <v>0</v>
      </c>
      <c r="I11" s="142">
        <f t="shared" si="8"/>
        <v>0</v>
      </c>
      <c r="J11" s="142">
        <f t="shared" si="8"/>
        <v>0</v>
      </c>
      <c r="K11" s="142">
        <f t="shared" si="8"/>
        <v>0</v>
      </c>
      <c r="L11" s="142">
        <f t="shared" si="8"/>
        <v>30</v>
      </c>
      <c r="M11" s="80">
        <f t="shared" ref="M11:M18" si="9">V11+AE11+AN11+AW11+BF11+BO11</f>
        <v>4</v>
      </c>
      <c r="N11" s="81">
        <v>20</v>
      </c>
      <c r="O11" s="82">
        <v>15</v>
      </c>
      <c r="P11" s="82"/>
      <c r="Q11" s="82"/>
      <c r="R11" s="82"/>
      <c r="S11" s="83"/>
      <c r="T11" s="83">
        <v>15</v>
      </c>
      <c r="U11" s="83" t="s">
        <v>25</v>
      </c>
      <c r="V11" s="84">
        <v>2</v>
      </c>
      <c r="W11" s="81">
        <v>20</v>
      </c>
      <c r="X11" s="82">
        <v>15</v>
      </c>
      <c r="Y11" s="82"/>
      <c r="Z11" s="82"/>
      <c r="AA11" s="82"/>
      <c r="AB11" s="82"/>
      <c r="AC11" s="82">
        <v>15</v>
      </c>
      <c r="AD11" s="133" t="s">
        <v>26</v>
      </c>
      <c r="AE11" s="84">
        <v>2</v>
      </c>
      <c r="AF11" s="81"/>
      <c r="AG11" s="82"/>
      <c r="AH11" s="82"/>
      <c r="AI11" s="82"/>
      <c r="AJ11" s="82"/>
      <c r="AK11" s="82"/>
      <c r="AL11" s="82"/>
      <c r="AM11" s="83"/>
      <c r="AN11" s="84"/>
      <c r="AO11" s="81"/>
      <c r="AP11" s="82"/>
      <c r="AQ11" s="82"/>
      <c r="AR11" s="82"/>
      <c r="AS11" s="82"/>
      <c r="AT11" s="82"/>
      <c r="AU11" s="82"/>
      <c r="AV11" s="83"/>
      <c r="AW11" s="84"/>
      <c r="AX11" s="81"/>
      <c r="AY11" s="82"/>
      <c r="AZ11" s="82"/>
      <c r="BA11" s="82"/>
      <c r="BB11" s="82"/>
      <c r="BC11" s="82"/>
      <c r="BD11" s="82"/>
      <c r="BE11" s="83"/>
      <c r="BF11" s="84"/>
      <c r="BG11" s="81"/>
      <c r="BH11" s="82"/>
      <c r="BI11" s="82"/>
      <c r="BJ11" s="82"/>
      <c r="BK11" s="82"/>
      <c r="BL11" s="82"/>
      <c r="BM11" s="82"/>
      <c r="BN11" s="83"/>
      <c r="BO11" s="85"/>
      <c r="BP11" s="7"/>
    </row>
    <row r="12" spans="1:68" s="11" customFormat="1" ht="35.1" customHeight="1" x14ac:dyDescent="0.35">
      <c r="A12" s="136">
        <v>2</v>
      </c>
      <c r="B12" s="137" t="s">
        <v>27</v>
      </c>
      <c r="C12" s="135">
        <f t="shared" ref="C12:C18" si="10">SUM(F12:J12)</f>
        <v>70</v>
      </c>
      <c r="D12" s="142">
        <f t="shared" si="7"/>
        <v>100</v>
      </c>
      <c r="E12" s="142">
        <f t="shared" si="0"/>
        <v>4</v>
      </c>
      <c r="F12" s="142">
        <f t="shared" si="8"/>
        <v>40</v>
      </c>
      <c r="G12" s="142">
        <f t="shared" si="8"/>
        <v>30</v>
      </c>
      <c r="H12" s="142">
        <f t="shared" si="8"/>
        <v>0</v>
      </c>
      <c r="I12" s="142">
        <f t="shared" si="8"/>
        <v>0</v>
      </c>
      <c r="J12" s="142">
        <f t="shared" si="8"/>
        <v>0</v>
      </c>
      <c r="K12" s="142">
        <f t="shared" si="8"/>
        <v>0</v>
      </c>
      <c r="L12" s="142">
        <f t="shared" si="8"/>
        <v>30</v>
      </c>
      <c r="M12" s="86">
        <f t="shared" si="9"/>
        <v>4</v>
      </c>
      <c r="N12" s="87">
        <v>20</v>
      </c>
      <c r="O12" s="88">
        <v>15</v>
      </c>
      <c r="P12" s="88"/>
      <c r="Q12" s="88"/>
      <c r="R12" s="88"/>
      <c r="S12" s="89"/>
      <c r="T12" s="89">
        <v>15</v>
      </c>
      <c r="U12" s="89" t="s">
        <v>25</v>
      </c>
      <c r="V12" s="90">
        <v>2</v>
      </c>
      <c r="W12" s="87">
        <v>20</v>
      </c>
      <c r="X12" s="88">
        <v>15</v>
      </c>
      <c r="Y12" s="88"/>
      <c r="Z12" s="88"/>
      <c r="AA12" s="88"/>
      <c r="AB12" s="88"/>
      <c r="AC12" s="88">
        <v>15</v>
      </c>
      <c r="AD12" s="132" t="s">
        <v>26</v>
      </c>
      <c r="AE12" s="90">
        <v>2</v>
      </c>
      <c r="AF12" s="87"/>
      <c r="AG12" s="88"/>
      <c r="AH12" s="88"/>
      <c r="AI12" s="88"/>
      <c r="AJ12" s="88"/>
      <c r="AK12" s="88"/>
      <c r="AL12" s="88"/>
      <c r="AM12" s="89"/>
      <c r="AN12" s="90"/>
      <c r="AO12" s="87"/>
      <c r="AP12" s="88"/>
      <c r="AQ12" s="88"/>
      <c r="AR12" s="88"/>
      <c r="AS12" s="88"/>
      <c r="AT12" s="88"/>
      <c r="AU12" s="88"/>
      <c r="AV12" s="89"/>
      <c r="AW12" s="90"/>
      <c r="AX12" s="87"/>
      <c r="AY12" s="88"/>
      <c r="AZ12" s="88"/>
      <c r="BA12" s="88"/>
      <c r="BB12" s="88"/>
      <c r="BC12" s="88"/>
      <c r="BD12" s="88"/>
      <c r="BE12" s="89"/>
      <c r="BF12" s="90"/>
      <c r="BG12" s="87"/>
      <c r="BH12" s="88"/>
      <c r="BI12" s="88"/>
      <c r="BJ12" s="88"/>
      <c r="BK12" s="88"/>
      <c r="BL12" s="88"/>
      <c r="BM12" s="88"/>
      <c r="BN12" s="89"/>
      <c r="BO12" s="91"/>
      <c r="BP12" s="7"/>
    </row>
    <row r="13" spans="1:68" s="11" customFormat="1" ht="35.1" customHeight="1" x14ac:dyDescent="0.35">
      <c r="A13" s="136">
        <v>3</v>
      </c>
      <c r="B13" s="137" t="s">
        <v>104</v>
      </c>
      <c r="C13" s="135">
        <f t="shared" si="10"/>
        <v>40</v>
      </c>
      <c r="D13" s="142">
        <f t="shared" si="7"/>
        <v>50</v>
      </c>
      <c r="E13" s="142">
        <f t="shared" si="0"/>
        <v>2</v>
      </c>
      <c r="F13" s="142">
        <f t="shared" si="8"/>
        <v>20</v>
      </c>
      <c r="G13" s="142">
        <f t="shared" si="8"/>
        <v>20</v>
      </c>
      <c r="H13" s="142">
        <f t="shared" si="8"/>
        <v>0</v>
      </c>
      <c r="I13" s="142">
        <f t="shared" si="8"/>
        <v>0</v>
      </c>
      <c r="J13" s="142">
        <f t="shared" si="8"/>
        <v>0</v>
      </c>
      <c r="K13" s="142">
        <f t="shared" si="8"/>
        <v>0</v>
      </c>
      <c r="L13" s="142">
        <f t="shared" si="8"/>
        <v>10</v>
      </c>
      <c r="M13" s="86">
        <f t="shared" si="9"/>
        <v>2</v>
      </c>
      <c r="N13" s="88"/>
      <c r="O13" s="88"/>
      <c r="P13" s="88"/>
      <c r="Q13" s="88"/>
      <c r="R13" s="88"/>
      <c r="S13" s="89"/>
      <c r="T13" s="89"/>
      <c r="U13" s="89"/>
      <c r="V13" s="90"/>
      <c r="W13" s="87">
        <v>20</v>
      </c>
      <c r="X13" s="88">
        <v>20</v>
      </c>
      <c r="Y13" s="88"/>
      <c r="Z13" s="88"/>
      <c r="AA13" s="88"/>
      <c r="AB13" s="88"/>
      <c r="AC13" s="88">
        <v>10</v>
      </c>
      <c r="AD13" s="132" t="s">
        <v>26</v>
      </c>
      <c r="AE13" s="90">
        <v>2</v>
      </c>
      <c r="AF13" s="87"/>
      <c r="AG13" s="88"/>
      <c r="AH13" s="88"/>
      <c r="AI13" s="88"/>
      <c r="AJ13" s="88"/>
      <c r="AK13" s="88"/>
      <c r="AL13" s="88"/>
      <c r="AM13" s="89"/>
      <c r="AN13" s="90"/>
      <c r="AO13" s="87"/>
      <c r="AP13" s="88"/>
      <c r="AQ13" s="88"/>
      <c r="AR13" s="88"/>
      <c r="AS13" s="88"/>
      <c r="AT13" s="88"/>
      <c r="AU13" s="88"/>
      <c r="AV13" s="89"/>
      <c r="AW13" s="90"/>
      <c r="AX13" s="87"/>
      <c r="AY13" s="88"/>
      <c r="AZ13" s="88"/>
      <c r="BA13" s="88"/>
      <c r="BB13" s="88"/>
      <c r="BC13" s="88"/>
      <c r="BD13" s="88"/>
      <c r="BE13" s="89"/>
      <c r="BF13" s="90"/>
      <c r="BG13" s="87"/>
      <c r="BH13" s="88"/>
      <c r="BI13" s="88"/>
      <c r="BJ13" s="88"/>
      <c r="BK13" s="88"/>
      <c r="BL13" s="88"/>
      <c r="BM13" s="88"/>
      <c r="BN13" s="89"/>
      <c r="BO13" s="91"/>
      <c r="BP13" s="7"/>
    </row>
    <row r="14" spans="1:68" s="11" customFormat="1" ht="35.1" customHeight="1" x14ac:dyDescent="0.35">
      <c r="A14" s="136">
        <v>4</v>
      </c>
      <c r="B14" s="137" t="s">
        <v>28</v>
      </c>
      <c r="C14" s="135">
        <f t="shared" si="10"/>
        <v>40</v>
      </c>
      <c r="D14" s="142">
        <f t="shared" si="7"/>
        <v>50</v>
      </c>
      <c r="E14" s="142">
        <f t="shared" si="0"/>
        <v>2</v>
      </c>
      <c r="F14" s="142">
        <f t="shared" si="8"/>
        <v>30</v>
      </c>
      <c r="G14" s="142">
        <f t="shared" si="8"/>
        <v>0</v>
      </c>
      <c r="H14" s="142">
        <f t="shared" si="8"/>
        <v>0</v>
      </c>
      <c r="I14" s="142">
        <f t="shared" si="8"/>
        <v>10</v>
      </c>
      <c r="J14" s="142">
        <f t="shared" si="8"/>
        <v>0</v>
      </c>
      <c r="K14" s="142">
        <f t="shared" si="8"/>
        <v>0</v>
      </c>
      <c r="L14" s="142">
        <f t="shared" si="8"/>
        <v>10</v>
      </c>
      <c r="M14" s="86">
        <f t="shared" si="9"/>
        <v>2</v>
      </c>
      <c r="N14" s="88">
        <v>30</v>
      </c>
      <c r="O14" s="88"/>
      <c r="P14" s="88"/>
      <c r="Q14" s="88">
        <v>10</v>
      </c>
      <c r="R14" s="88"/>
      <c r="S14" s="89"/>
      <c r="T14" s="89">
        <v>10</v>
      </c>
      <c r="U14" s="89" t="s">
        <v>25</v>
      </c>
      <c r="V14" s="90">
        <v>2</v>
      </c>
      <c r="W14" s="87"/>
      <c r="X14" s="88"/>
      <c r="Y14" s="88"/>
      <c r="Z14" s="88"/>
      <c r="AA14" s="88"/>
      <c r="AB14" s="88"/>
      <c r="AC14" s="88"/>
      <c r="AD14" s="89"/>
      <c r="AE14" s="90"/>
      <c r="AF14" s="87"/>
      <c r="AG14" s="88"/>
      <c r="AH14" s="88"/>
      <c r="AI14" s="88"/>
      <c r="AJ14" s="88"/>
      <c r="AK14" s="88"/>
      <c r="AL14" s="88"/>
      <c r="AM14" s="89"/>
      <c r="AN14" s="90"/>
      <c r="AO14" s="87"/>
      <c r="AP14" s="88"/>
      <c r="AQ14" s="88"/>
      <c r="AR14" s="88"/>
      <c r="AS14" s="88"/>
      <c r="AT14" s="88"/>
      <c r="AU14" s="88"/>
      <c r="AV14" s="89"/>
      <c r="AW14" s="90"/>
      <c r="AX14" s="87"/>
      <c r="AY14" s="88"/>
      <c r="AZ14" s="88"/>
      <c r="BA14" s="88"/>
      <c r="BB14" s="88"/>
      <c r="BC14" s="88"/>
      <c r="BD14" s="88"/>
      <c r="BE14" s="89"/>
      <c r="BF14" s="90"/>
      <c r="BG14" s="87"/>
      <c r="BH14" s="88"/>
      <c r="BI14" s="88"/>
      <c r="BJ14" s="88"/>
      <c r="BK14" s="88"/>
      <c r="BL14" s="88"/>
      <c r="BM14" s="88"/>
      <c r="BN14" s="89"/>
      <c r="BO14" s="91"/>
      <c r="BP14" s="7"/>
    </row>
    <row r="15" spans="1:68" s="11" customFormat="1" ht="35.1" customHeight="1" x14ac:dyDescent="0.35">
      <c r="A15" s="136">
        <v>5</v>
      </c>
      <c r="B15" s="137" t="s">
        <v>29</v>
      </c>
      <c r="C15" s="135">
        <f t="shared" si="10"/>
        <v>40</v>
      </c>
      <c r="D15" s="142">
        <f t="shared" si="7"/>
        <v>50</v>
      </c>
      <c r="E15" s="142">
        <f t="shared" si="0"/>
        <v>2</v>
      </c>
      <c r="F15" s="142">
        <f t="shared" si="8"/>
        <v>15</v>
      </c>
      <c r="G15" s="142">
        <f t="shared" si="8"/>
        <v>25</v>
      </c>
      <c r="H15" s="142">
        <f t="shared" si="8"/>
        <v>0</v>
      </c>
      <c r="I15" s="142">
        <f t="shared" si="8"/>
        <v>0</v>
      </c>
      <c r="J15" s="142">
        <f t="shared" si="8"/>
        <v>0</v>
      </c>
      <c r="K15" s="142">
        <f t="shared" si="8"/>
        <v>0</v>
      </c>
      <c r="L15" s="142">
        <f t="shared" si="8"/>
        <v>10</v>
      </c>
      <c r="M15" s="86">
        <f t="shared" si="9"/>
        <v>2</v>
      </c>
      <c r="N15" s="88">
        <v>15</v>
      </c>
      <c r="O15" s="88">
        <v>25</v>
      </c>
      <c r="P15" s="88"/>
      <c r="Q15" s="88"/>
      <c r="R15" s="88"/>
      <c r="S15" s="89"/>
      <c r="T15" s="89">
        <v>10</v>
      </c>
      <c r="U15" s="89" t="s">
        <v>25</v>
      </c>
      <c r="V15" s="90">
        <v>2</v>
      </c>
      <c r="W15" s="87"/>
      <c r="X15" s="88"/>
      <c r="Y15" s="88"/>
      <c r="Z15" s="88"/>
      <c r="AA15" s="88"/>
      <c r="AB15" s="88"/>
      <c r="AC15" s="88"/>
      <c r="AD15" s="89"/>
      <c r="AE15" s="90"/>
      <c r="AF15" s="87"/>
      <c r="AG15" s="88"/>
      <c r="AH15" s="88"/>
      <c r="AI15" s="88"/>
      <c r="AJ15" s="88"/>
      <c r="AK15" s="88"/>
      <c r="AL15" s="88"/>
      <c r="AM15" s="89"/>
      <c r="AN15" s="90"/>
      <c r="AO15" s="87"/>
      <c r="AP15" s="88"/>
      <c r="AQ15" s="88"/>
      <c r="AR15" s="88"/>
      <c r="AS15" s="88"/>
      <c r="AT15" s="88"/>
      <c r="AU15" s="88"/>
      <c r="AV15" s="89"/>
      <c r="AW15" s="90"/>
      <c r="AX15" s="87"/>
      <c r="AY15" s="88"/>
      <c r="AZ15" s="88"/>
      <c r="BA15" s="88"/>
      <c r="BB15" s="88"/>
      <c r="BC15" s="88"/>
      <c r="BD15" s="88"/>
      <c r="BE15" s="89"/>
      <c r="BF15" s="90"/>
      <c r="BG15" s="87"/>
      <c r="BH15" s="88"/>
      <c r="BI15" s="88"/>
      <c r="BJ15" s="88"/>
      <c r="BK15" s="88"/>
      <c r="BL15" s="88"/>
      <c r="BM15" s="88"/>
      <c r="BN15" s="89"/>
      <c r="BO15" s="91"/>
      <c r="BP15" s="7"/>
    </row>
    <row r="16" spans="1:68" s="11" customFormat="1" ht="35.1" customHeight="1" x14ac:dyDescent="0.35">
      <c r="A16" s="136">
        <v>6</v>
      </c>
      <c r="B16" s="137" t="s">
        <v>30</v>
      </c>
      <c r="C16" s="135">
        <f t="shared" si="10"/>
        <v>40</v>
      </c>
      <c r="D16" s="142">
        <f t="shared" si="7"/>
        <v>50</v>
      </c>
      <c r="E16" s="142">
        <f t="shared" si="0"/>
        <v>2</v>
      </c>
      <c r="F16" s="142">
        <f t="shared" si="8"/>
        <v>20</v>
      </c>
      <c r="G16" s="142">
        <f t="shared" si="8"/>
        <v>0</v>
      </c>
      <c r="H16" s="142">
        <f t="shared" si="8"/>
        <v>0</v>
      </c>
      <c r="I16" s="142">
        <f t="shared" si="8"/>
        <v>20</v>
      </c>
      <c r="J16" s="142">
        <f t="shared" si="8"/>
        <v>0</v>
      </c>
      <c r="K16" s="142">
        <f t="shared" si="8"/>
        <v>0</v>
      </c>
      <c r="L16" s="142">
        <f t="shared" si="8"/>
        <v>10</v>
      </c>
      <c r="M16" s="86">
        <f t="shared" si="9"/>
        <v>2</v>
      </c>
      <c r="N16" s="88">
        <v>20</v>
      </c>
      <c r="O16" s="88"/>
      <c r="P16" s="88"/>
      <c r="Q16" s="88">
        <v>20</v>
      </c>
      <c r="R16" s="88"/>
      <c r="S16" s="89"/>
      <c r="T16" s="89">
        <v>10</v>
      </c>
      <c r="U16" s="132" t="s">
        <v>26</v>
      </c>
      <c r="V16" s="90">
        <v>2</v>
      </c>
      <c r="W16" s="87"/>
      <c r="X16" s="88"/>
      <c r="Y16" s="88"/>
      <c r="Z16" s="88"/>
      <c r="AA16" s="88"/>
      <c r="AB16" s="88"/>
      <c r="AC16" s="88"/>
      <c r="AD16" s="89"/>
      <c r="AE16" s="90"/>
      <c r="AF16" s="87"/>
      <c r="AG16" s="88"/>
      <c r="AH16" s="88"/>
      <c r="AI16" s="88"/>
      <c r="AJ16" s="88"/>
      <c r="AK16" s="88"/>
      <c r="AL16" s="88"/>
      <c r="AM16" s="89"/>
      <c r="AN16" s="90"/>
      <c r="AO16" s="87"/>
      <c r="AP16" s="88"/>
      <c r="AQ16" s="88"/>
      <c r="AR16" s="88"/>
      <c r="AS16" s="88"/>
      <c r="AT16" s="88"/>
      <c r="AU16" s="88"/>
      <c r="AV16" s="89"/>
      <c r="AW16" s="90"/>
      <c r="AX16" s="87"/>
      <c r="AY16" s="88"/>
      <c r="AZ16" s="88"/>
      <c r="BA16" s="88"/>
      <c r="BB16" s="88"/>
      <c r="BC16" s="88"/>
      <c r="BD16" s="88"/>
      <c r="BE16" s="89"/>
      <c r="BF16" s="90"/>
      <c r="BG16" s="87"/>
      <c r="BH16" s="88"/>
      <c r="BI16" s="88"/>
      <c r="BJ16" s="88"/>
      <c r="BK16" s="88"/>
      <c r="BL16" s="88"/>
      <c r="BM16" s="88"/>
      <c r="BN16" s="89"/>
      <c r="BO16" s="91"/>
      <c r="BP16" s="7"/>
    </row>
    <row r="17" spans="1:68" s="11" customFormat="1" ht="35.1" customHeight="1" x14ac:dyDescent="0.35">
      <c r="A17" s="136">
        <v>7</v>
      </c>
      <c r="B17" s="137" t="s">
        <v>31</v>
      </c>
      <c r="C17" s="135">
        <f t="shared" si="10"/>
        <v>40</v>
      </c>
      <c r="D17" s="142">
        <f t="shared" si="7"/>
        <v>50</v>
      </c>
      <c r="E17" s="142">
        <f t="shared" si="0"/>
        <v>2</v>
      </c>
      <c r="F17" s="142">
        <f t="shared" si="8"/>
        <v>20</v>
      </c>
      <c r="G17" s="142">
        <f t="shared" si="8"/>
        <v>20</v>
      </c>
      <c r="H17" s="142">
        <f t="shared" si="8"/>
        <v>0</v>
      </c>
      <c r="I17" s="142">
        <f t="shared" si="8"/>
        <v>0</v>
      </c>
      <c r="J17" s="142">
        <f t="shared" si="8"/>
        <v>0</v>
      </c>
      <c r="K17" s="142">
        <f t="shared" si="8"/>
        <v>0</v>
      </c>
      <c r="L17" s="142">
        <f t="shared" si="8"/>
        <v>10</v>
      </c>
      <c r="M17" s="86">
        <f t="shared" si="9"/>
        <v>2</v>
      </c>
      <c r="N17" s="88"/>
      <c r="O17" s="88"/>
      <c r="P17" s="88"/>
      <c r="Q17" s="88"/>
      <c r="R17" s="88"/>
      <c r="S17" s="89"/>
      <c r="T17" s="89"/>
      <c r="U17" s="89"/>
      <c r="V17" s="90"/>
      <c r="W17" s="87"/>
      <c r="X17" s="88"/>
      <c r="Y17" s="88"/>
      <c r="Z17" s="88"/>
      <c r="AA17" s="88"/>
      <c r="AB17" s="88"/>
      <c r="AC17" s="88"/>
      <c r="AD17" s="89"/>
      <c r="AE17" s="90"/>
      <c r="AF17" s="87">
        <v>20</v>
      </c>
      <c r="AG17" s="88">
        <v>20</v>
      </c>
      <c r="AH17" s="88"/>
      <c r="AI17" s="88"/>
      <c r="AJ17" s="88"/>
      <c r="AK17" s="88"/>
      <c r="AL17" s="88">
        <v>10</v>
      </c>
      <c r="AM17" s="132" t="s">
        <v>26</v>
      </c>
      <c r="AN17" s="90">
        <v>2</v>
      </c>
      <c r="AO17" s="87"/>
      <c r="AP17" s="88"/>
      <c r="AQ17" s="88"/>
      <c r="AR17" s="88"/>
      <c r="AS17" s="88"/>
      <c r="AT17" s="88"/>
      <c r="AU17" s="88"/>
      <c r="AV17" s="89"/>
      <c r="AW17" s="90"/>
      <c r="AX17" s="87"/>
      <c r="AY17" s="88"/>
      <c r="AZ17" s="88"/>
      <c r="BA17" s="88"/>
      <c r="BB17" s="88"/>
      <c r="BC17" s="88"/>
      <c r="BD17" s="88"/>
      <c r="BE17" s="89"/>
      <c r="BF17" s="90"/>
      <c r="BG17" s="87"/>
      <c r="BH17" s="88"/>
      <c r="BI17" s="88"/>
      <c r="BJ17" s="88"/>
      <c r="BK17" s="88"/>
      <c r="BL17" s="88"/>
      <c r="BM17" s="88"/>
      <c r="BN17" s="89"/>
      <c r="BO17" s="91"/>
      <c r="BP17" s="7"/>
    </row>
    <row r="18" spans="1:68" s="11" customFormat="1" ht="35.1" customHeight="1" x14ac:dyDescent="0.35">
      <c r="A18" s="136">
        <v>8</v>
      </c>
      <c r="B18" s="137" t="s">
        <v>32</v>
      </c>
      <c r="C18" s="135">
        <f t="shared" si="10"/>
        <v>35</v>
      </c>
      <c r="D18" s="142">
        <f t="shared" si="7"/>
        <v>50</v>
      </c>
      <c r="E18" s="142">
        <f t="shared" si="0"/>
        <v>2</v>
      </c>
      <c r="F18" s="142">
        <f t="shared" si="8"/>
        <v>20</v>
      </c>
      <c r="G18" s="142">
        <f t="shared" si="8"/>
        <v>15</v>
      </c>
      <c r="H18" s="142">
        <f t="shared" si="8"/>
        <v>0</v>
      </c>
      <c r="I18" s="142">
        <f t="shared" si="8"/>
        <v>0</v>
      </c>
      <c r="J18" s="142">
        <f t="shared" si="8"/>
        <v>0</v>
      </c>
      <c r="K18" s="142">
        <f t="shared" si="8"/>
        <v>0</v>
      </c>
      <c r="L18" s="142">
        <f t="shared" si="8"/>
        <v>15</v>
      </c>
      <c r="M18" s="92">
        <f t="shared" si="9"/>
        <v>2</v>
      </c>
      <c r="N18" s="93"/>
      <c r="O18" s="94"/>
      <c r="P18" s="94"/>
      <c r="Q18" s="94"/>
      <c r="R18" s="94"/>
      <c r="S18" s="95"/>
      <c r="T18" s="95"/>
      <c r="U18" s="95"/>
      <c r="V18" s="96"/>
      <c r="W18" s="97">
        <v>20</v>
      </c>
      <c r="X18" s="94">
        <v>15</v>
      </c>
      <c r="Y18" s="94"/>
      <c r="Z18" s="94"/>
      <c r="AA18" s="94"/>
      <c r="AB18" s="94"/>
      <c r="AC18" s="94">
        <v>15</v>
      </c>
      <c r="AD18" s="95" t="s">
        <v>25</v>
      </c>
      <c r="AE18" s="96">
        <v>2</v>
      </c>
      <c r="AF18" s="97"/>
      <c r="AG18" s="94"/>
      <c r="AH18" s="94"/>
      <c r="AI18" s="94"/>
      <c r="AJ18" s="94"/>
      <c r="AK18" s="94"/>
      <c r="AL18" s="94"/>
      <c r="AM18" s="95"/>
      <c r="AN18" s="96"/>
      <c r="AO18" s="97"/>
      <c r="AP18" s="94"/>
      <c r="AQ18" s="94"/>
      <c r="AR18" s="94"/>
      <c r="AS18" s="94"/>
      <c r="AT18" s="94"/>
      <c r="AU18" s="94"/>
      <c r="AV18" s="95"/>
      <c r="AW18" s="96"/>
      <c r="AX18" s="97"/>
      <c r="AY18" s="94"/>
      <c r="AZ18" s="94"/>
      <c r="BA18" s="94"/>
      <c r="BB18" s="94"/>
      <c r="BC18" s="94"/>
      <c r="BD18" s="94"/>
      <c r="BE18" s="95"/>
      <c r="BF18" s="96"/>
      <c r="BG18" s="97"/>
      <c r="BH18" s="94"/>
      <c r="BI18" s="94"/>
      <c r="BJ18" s="94"/>
      <c r="BK18" s="94"/>
      <c r="BL18" s="94"/>
      <c r="BM18" s="94"/>
      <c r="BN18" s="95"/>
      <c r="BO18" s="98"/>
      <c r="BP18" s="7"/>
    </row>
    <row r="19" spans="1:68" s="11" customFormat="1" ht="35.1" customHeight="1" x14ac:dyDescent="0.35">
      <c r="A19" s="77"/>
      <c r="B19" s="78" t="s">
        <v>33</v>
      </c>
      <c r="C19" s="144">
        <v>2</v>
      </c>
      <c r="D19" s="142">
        <v>2</v>
      </c>
      <c r="E19" s="99"/>
      <c r="F19" s="187">
        <v>2</v>
      </c>
      <c r="G19" s="187"/>
      <c r="H19" s="187"/>
      <c r="I19" s="187"/>
      <c r="J19" s="187"/>
      <c r="K19" s="187"/>
      <c r="L19" s="187"/>
      <c r="M19" s="142"/>
      <c r="N19" s="189">
        <v>2</v>
      </c>
      <c r="O19" s="190"/>
      <c r="P19" s="190"/>
      <c r="Q19" s="190"/>
      <c r="R19" s="190"/>
      <c r="S19" s="190"/>
      <c r="T19" s="190"/>
      <c r="U19" s="191"/>
      <c r="V19" s="149"/>
      <c r="W19" s="149"/>
      <c r="X19" s="149"/>
      <c r="Y19" s="149"/>
      <c r="Z19" s="149"/>
      <c r="AA19" s="100"/>
      <c r="AB19" s="100"/>
      <c r="AC19" s="100"/>
      <c r="AD19" s="206"/>
      <c r="AE19" s="206"/>
      <c r="AF19" s="206"/>
      <c r="AG19" s="206"/>
      <c r="AH19" s="100"/>
      <c r="AI19" s="100"/>
      <c r="AJ19" s="100"/>
      <c r="AK19" s="100"/>
      <c r="AL19" s="100"/>
      <c r="AM19" s="206"/>
      <c r="AN19" s="206"/>
      <c r="AO19" s="206"/>
      <c r="AP19" s="206"/>
      <c r="AQ19" s="100"/>
      <c r="AR19" s="100"/>
      <c r="AS19" s="100"/>
      <c r="AT19" s="100"/>
      <c r="AU19" s="100"/>
      <c r="AV19" s="206"/>
      <c r="AW19" s="206"/>
      <c r="AX19" s="206"/>
      <c r="AY19" s="206"/>
      <c r="AZ19" s="149"/>
      <c r="BA19" s="149"/>
      <c r="BB19" s="149"/>
      <c r="BC19" s="100"/>
      <c r="BD19" s="149"/>
      <c r="BE19" s="206"/>
      <c r="BF19" s="206"/>
      <c r="BG19" s="206"/>
      <c r="BH19" s="206"/>
      <c r="BI19" s="149"/>
      <c r="BJ19" s="149"/>
      <c r="BK19" s="149"/>
      <c r="BL19" s="100"/>
      <c r="BM19" s="100"/>
      <c r="BN19" s="101"/>
      <c r="BO19" s="101"/>
      <c r="BP19" s="4"/>
    </row>
    <row r="20" spans="1:68" s="11" customFormat="1" ht="33.75" customHeight="1" x14ac:dyDescent="0.35">
      <c r="A20" s="77"/>
      <c r="B20" s="78" t="s">
        <v>34</v>
      </c>
      <c r="C20" s="144">
        <v>4</v>
      </c>
      <c r="D20" s="142">
        <v>4</v>
      </c>
      <c r="E20" s="142"/>
      <c r="F20" s="187">
        <v>4</v>
      </c>
      <c r="G20" s="188"/>
      <c r="H20" s="188"/>
      <c r="I20" s="188"/>
      <c r="J20" s="188"/>
      <c r="K20" s="188"/>
      <c r="L20" s="188"/>
      <c r="M20" s="143"/>
      <c r="N20" s="189">
        <v>4</v>
      </c>
      <c r="O20" s="190"/>
      <c r="P20" s="190"/>
      <c r="Q20" s="190"/>
      <c r="R20" s="190"/>
      <c r="S20" s="190"/>
      <c r="T20" s="190"/>
      <c r="U20" s="191"/>
      <c r="V20" s="149"/>
      <c r="W20" s="149"/>
      <c r="X20" s="149"/>
      <c r="Y20" s="149"/>
      <c r="Z20" s="149"/>
      <c r="AA20" s="100"/>
      <c r="AB20" s="100"/>
      <c r="AC20" s="100"/>
      <c r="AD20" s="149"/>
      <c r="AE20" s="149"/>
      <c r="AF20" s="149"/>
      <c r="AG20" s="149"/>
      <c r="AH20" s="100"/>
      <c r="AI20" s="100"/>
      <c r="AJ20" s="100"/>
      <c r="AK20" s="100"/>
      <c r="AL20" s="100"/>
      <c r="AM20" s="149"/>
      <c r="AN20" s="149"/>
      <c r="AO20" s="149"/>
      <c r="AP20" s="149"/>
      <c r="AQ20" s="100"/>
      <c r="AR20" s="100"/>
      <c r="AS20" s="100"/>
      <c r="AT20" s="100"/>
      <c r="AU20" s="100"/>
      <c r="AV20" s="149"/>
      <c r="AW20" s="149"/>
      <c r="AX20" s="149"/>
      <c r="AY20" s="149"/>
      <c r="AZ20" s="149"/>
      <c r="BA20" s="149"/>
      <c r="BB20" s="149"/>
      <c r="BC20" s="100"/>
      <c r="BD20" s="149"/>
      <c r="BE20" s="149"/>
      <c r="BF20" s="149"/>
      <c r="BG20" s="149"/>
      <c r="BH20" s="149"/>
      <c r="BI20" s="149"/>
      <c r="BJ20" s="149"/>
      <c r="BK20" s="149"/>
      <c r="BL20" s="100"/>
      <c r="BM20" s="100"/>
      <c r="BN20" s="101"/>
      <c r="BO20" s="101"/>
      <c r="BP20" s="4"/>
    </row>
    <row r="21" spans="1:68" s="11" customFormat="1" ht="21.75" hidden="1" customHeight="1" x14ac:dyDescent="0.3">
      <c r="A21" s="5"/>
      <c r="B21" s="24"/>
      <c r="C21" s="56"/>
      <c r="D21" s="159">
        <v>420</v>
      </c>
      <c r="E21" s="159">
        <v>17</v>
      </c>
      <c r="F21" s="24"/>
      <c r="G21" s="43"/>
      <c r="H21" s="43"/>
      <c r="I21" s="43"/>
      <c r="J21" s="43"/>
      <c r="K21" s="160"/>
      <c r="L21" s="161">
        <v>105</v>
      </c>
      <c r="M21" s="43"/>
      <c r="N21" s="24"/>
      <c r="O21" s="44"/>
      <c r="P21" s="44"/>
      <c r="Q21" s="44"/>
      <c r="R21" s="44"/>
      <c r="S21" s="44"/>
      <c r="T21" s="44"/>
      <c r="U21" s="40"/>
      <c r="V21" s="42"/>
      <c r="W21" s="45"/>
      <c r="X21" s="45"/>
      <c r="Y21" s="45"/>
      <c r="Z21" s="45"/>
      <c r="AA21" s="46"/>
      <c r="AB21" s="46"/>
      <c r="AC21" s="46"/>
      <c r="AD21" s="45"/>
      <c r="AE21" s="45"/>
      <c r="AF21" s="45"/>
      <c r="AG21" s="45"/>
      <c r="AH21" s="46"/>
      <c r="AI21" s="46"/>
      <c r="AJ21" s="46"/>
      <c r="AK21" s="46"/>
      <c r="AL21" s="46"/>
      <c r="AM21" s="45"/>
      <c r="AN21" s="45"/>
      <c r="AO21" s="45"/>
      <c r="AP21" s="45"/>
      <c r="AQ21" s="46"/>
      <c r="AR21" s="46"/>
      <c r="AS21" s="46"/>
      <c r="AT21" s="46"/>
      <c r="AU21" s="46"/>
      <c r="AV21" s="45"/>
      <c r="AW21" s="45"/>
      <c r="AX21" s="45"/>
      <c r="AY21" s="45"/>
      <c r="AZ21" s="45"/>
      <c r="BA21" s="45"/>
      <c r="BB21" s="45"/>
      <c r="BC21" s="46"/>
      <c r="BD21" s="45"/>
      <c r="BE21" s="45"/>
      <c r="BF21" s="45"/>
      <c r="BG21" s="45"/>
      <c r="BH21" s="45"/>
      <c r="BI21" s="45"/>
      <c r="BJ21" s="45"/>
      <c r="BK21" s="45"/>
      <c r="BL21" s="46"/>
      <c r="BM21" s="46"/>
      <c r="BN21" s="5"/>
      <c r="BO21" s="5"/>
      <c r="BP21" s="6"/>
    </row>
    <row r="22" spans="1:68" s="76" customFormat="1" ht="39.950000000000003" customHeight="1" x14ac:dyDescent="0.4">
      <c r="A22" s="154" t="s">
        <v>35</v>
      </c>
      <c r="B22" s="162" t="s">
        <v>36</v>
      </c>
      <c r="C22" s="163">
        <f>SUM(C23:C28)</f>
        <v>315</v>
      </c>
      <c r="D22" s="156">
        <f>SUM(D23:D28)</f>
        <v>420</v>
      </c>
      <c r="E22" s="156">
        <f>M22</f>
        <v>17</v>
      </c>
      <c r="F22" s="156">
        <f t="shared" ref="F22:T22" si="11">SUM(F23:F28)</f>
        <v>140</v>
      </c>
      <c r="G22" s="156">
        <f t="shared" si="11"/>
        <v>175</v>
      </c>
      <c r="H22" s="156">
        <f t="shared" si="11"/>
        <v>0</v>
      </c>
      <c r="I22" s="156">
        <f t="shared" si="11"/>
        <v>0</v>
      </c>
      <c r="J22" s="156">
        <f t="shared" si="11"/>
        <v>0</v>
      </c>
      <c r="K22" s="156">
        <f t="shared" si="11"/>
        <v>0</v>
      </c>
      <c r="L22" s="156">
        <f t="shared" si="11"/>
        <v>105</v>
      </c>
      <c r="M22" s="157">
        <f t="shared" si="11"/>
        <v>17</v>
      </c>
      <c r="N22" s="158">
        <f t="shared" si="11"/>
        <v>110</v>
      </c>
      <c r="O22" s="158">
        <f t="shared" si="11"/>
        <v>75</v>
      </c>
      <c r="P22" s="158">
        <f t="shared" si="11"/>
        <v>0</v>
      </c>
      <c r="Q22" s="158">
        <f t="shared" si="11"/>
        <v>0</v>
      </c>
      <c r="R22" s="158">
        <f t="shared" si="11"/>
        <v>0</v>
      </c>
      <c r="S22" s="158">
        <f t="shared" si="11"/>
        <v>0</v>
      </c>
      <c r="T22" s="158">
        <f t="shared" si="11"/>
        <v>65</v>
      </c>
      <c r="U22" s="158">
        <f>COUNTIF(U23:U28,"E")</f>
        <v>0</v>
      </c>
      <c r="V22" s="157">
        <f t="shared" ref="V22:AC22" si="12">SUM(V23:V28)</f>
        <v>10</v>
      </c>
      <c r="W22" s="158">
        <f t="shared" si="12"/>
        <v>30</v>
      </c>
      <c r="X22" s="158">
        <f t="shared" si="12"/>
        <v>30</v>
      </c>
      <c r="Y22" s="158">
        <f t="shared" si="12"/>
        <v>0</v>
      </c>
      <c r="Z22" s="158">
        <f t="shared" si="12"/>
        <v>0</v>
      </c>
      <c r="AA22" s="158">
        <f t="shared" si="12"/>
        <v>0</v>
      </c>
      <c r="AB22" s="158">
        <f t="shared" si="12"/>
        <v>0</v>
      </c>
      <c r="AC22" s="158">
        <f t="shared" si="12"/>
        <v>15</v>
      </c>
      <c r="AD22" s="158">
        <f>COUNTIF(AD23:AD28,"E")</f>
        <v>0</v>
      </c>
      <c r="AE22" s="157">
        <f t="shared" ref="AE22:AL22" si="13">SUM(AE23:AE28)</f>
        <v>3</v>
      </c>
      <c r="AF22" s="158">
        <f t="shared" si="13"/>
        <v>0</v>
      </c>
      <c r="AG22" s="158">
        <f t="shared" si="13"/>
        <v>20</v>
      </c>
      <c r="AH22" s="158">
        <f t="shared" si="13"/>
        <v>0</v>
      </c>
      <c r="AI22" s="158">
        <f t="shared" si="13"/>
        <v>0</v>
      </c>
      <c r="AJ22" s="158">
        <f t="shared" si="13"/>
        <v>0</v>
      </c>
      <c r="AK22" s="158">
        <f t="shared" si="13"/>
        <v>0</v>
      </c>
      <c r="AL22" s="158">
        <f t="shared" si="13"/>
        <v>5</v>
      </c>
      <c r="AM22" s="158">
        <f>COUNTIF(AM23:AM28,"E")</f>
        <v>0</v>
      </c>
      <c r="AN22" s="157">
        <f t="shared" ref="AN22:AU22" si="14">SUM(AN23:AN28)</f>
        <v>1</v>
      </c>
      <c r="AO22" s="158">
        <f t="shared" si="14"/>
        <v>0</v>
      </c>
      <c r="AP22" s="158">
        <f t="shared" si="14"/>
        <v>20</v>
      </c>
      <c r="AQ22" s="158">
        <f t="shared" si="14"/>
        <v>0</v>
      </c>
      <c r="AR22" s="158">
        <f t="shared" si="14"/>
        <v>0</v>
      </c>
      <c r="AS22" s="158">
        <f t="shared" si="14"/>
        <v>0</v>
      </c>
      <c r="AT22" s="158">
        <f t="shared" si="14"/>
        <v>0</v>
      </c>
      <c r="AU22" s="158">
        <f t="shared" si="14"/>
        <v>5</v>
      </c>
      <c r="AV22" s="158">
        <f>COUNTIF(AV23:AV28,"E")</f>
        <v>0</v>
      </c>
      <c r="AW22" s="157">
        <f t="shared" ref="AW22:BD22" si="15">SUM(AW23:AW28)</f>
        <v>1</v>
      </c>
      <c r="AX22" s="158">
        <f t="shared" si="15"/>
        <v>0</v>
      </c>
      <c r="AY22" s="158">
        <f t="shared" si="15"/>
        <v>30</v>
      </c>
      <c r="AZ22" s="158">
        <f t="shared" si="15"/>
        <v>0</v>
      </c>
      <c r="BA22" s="158">
        <f t="shared" si="15"/>
        <v>0</v>
      </c>
      <c r="BB22" s="158">
        <f t="shared" si="15"/>
        <v>0</v>
      </c>
      <c r="BC22" s="158">
        <f t="shared" si="15"/>
        <v>0</v>
      </c>
      <c r="BD22" s="158">
        <f t="shared" si="15"/>
        <v>15</v>
      </c>
      <c r="BE22" s="158">
        <v>1</v>
      </c>
      <c r="BF22" s="157">
        <f t="shared" ref="BF22:BM22" si="16">SUM(BF23:BF28)</f>
        <v>2</v>
      </c>
      <c r="BG22" s="158">
        <f t="shared" si="16"/>
        <v>0</v>
      </c>
      <c r="BH22" s="158">
        <f t="shared" si="16"/>
        <v>0</v>
      </c>
      <c r="BI22" s="158">
        <f t="shared" si="16"/>
        <v>0</v>
      </c>
      <c r="BJ22" s="158">
        <f t="shared" si="16"/>
        <v>0</v>
      </c>
      <c r="BK22" s="158">
        <f t="shared" si="16"/>
        <v>0</v>
      </c>
      <c r="BL22" s="158">
        <f t="shared" si="16"/>
        <v>0</v>
      </c>
      <c r="BM22" s="158">
        <f t="shared" si="16"/>
        <v>0</v>
      </c>
      <c r="BN22" s="158">
        <v>0</v>
      </c>
      <c r="BO22" s="156">
        <f>SUM(BO23:BO28)</f>
        <v>0</v>
      </c>
      <c r="BP22" s="75"/>
    </row>
    <row r="23" spans="1:68" s="11" customFormat="1" ht="35.1" customHeight="1" x14ac:dyDescent="0.35">
      <c r="A23" s="136">
        <v>1</v>
      </c>
      <c r="B23" s="138" t="s">
        <v>37</v>
      </c>
      <c r="C23" s="79">
        <f t="shared" ref="C23:C28" si="17">SUM(F23:J23)</f>
        <v>50</v>
      </c>
      <c r="D23" s="142">
        <f>SUM(F23:L23)</f>
        <v>75</v>
      </c>
      <c r="E23" s="142">
        <f t="shared" ref="E23:E28" si="18">M23</f>
        <v>3</v>
      </c>
      <c r="F23" s="142">
        <f t="shared" ref="F23:L28" si="19">N23+W23+AF23+AO23+AX23+BG23</f>
        <v>20</v>
      </c>
      <c r="G23" s="142">
        <f t="shared" si="19"/>
        <v>30</v>
      </c>
      <c r="H23" s="142">
        <f t="shared" si="19"/>
        <v>0</v>
      </c>
      <c r="I23" s="142">
        <f t="shared" si="19"/>
        <v>0</v>
      </c>
      <c r="J23" s="142">
        <f t="shared" si="19"/>
        <v>0</v>
      </c>
      <c r="K23" s="142">
        <f t="shared" si="19"/>
        <v>0</v>
      </c>
      <c r="L23" s="142">
        <f t="shared" si="19"/>
        <v>25</v>
      </c>
      <c r="M23" s="86">
        <f t="shared" ref="M23:M28" si="20">V23+AE23+AN23+AW23+BF23+BO23</f>
        <v>3</v>
      </c>
      <c r="N23" s="81">
        <v>20</v>
      </c>
      <c r="O23" s="82">
        <v>30</v>
      </c>
      <c r="P23" s="82"/>
      <c r="Q23" s="82"/>
      <c r="R23" s="82"/>
      <c r="S23" s="82"/>
      <c r="T23" s="82">
        <v>25</v>
      </c>
      <c r="U23" s="102" t="s">
        <v>25</v>
      </c>
      <c r="V23" s="103">
        <v>3</v>
      </c>
      <c r="W23" s="104"/>
      <c r="X23" s="105"/>
      <c r="Y23" s="105"/>
      <c r="Z23" s="105"/>
      <c r="AA23" s="105"/>
      <c r="AB23" s="105"/>
      <c r="AC23" s="105"/>
      <c r="AD23" s="149"/>
      <c r="AE23" s="106"/>
      <c r="AF23" s="104"/>
      <c r="AG23" s="105"/>
      <c r="AH23" s="105"/>
      <c r="AI23" s="105"/>
      <c r="AJ23" s="105"/>
      <c r="AK23" s="105"/>
      <c r="AL23" s="105"/>
      <c r="AM23" s="149"/>
      <c r="AN23" s="106"/>
      <c r="AO23" s="104"/>
      <c r="AP23" s="105"/>
      <c r="AQ23" s="105"/>
      <c r="AR23" s="105"/>
      <c r="AS23" s="105"/>
      <c r="AT23" s="105"/>
      <c r="AU23" s="105"/>
      <c r="AV23" s="149"/>
      <c r="AW23" s="106"/>
      <c r="AX23" s="104"/>
      <c r="AY23" s="105"/>
      <c r="AZ23" s="105"/>
      <c r="BA23" s="105"/>
      <c r="BB23" s="105"/>
      <c r="BC23" s="105"/>
      <c r="BD23" s="105"/>
      <c r="BE23" s="149"/>
      <c r="BF23" s="106"/>
      <c r="BG23" s="104"/>
      <c r="BH23" s="105"/>
      <c r="BI23" s="105"/>
      <c r="BJ23" s="105"/>
      <c r="BK23" s="105"/>
      <c r="BL23" s="105"/>
      <c r="BM23" s="105"/>
      <c r="BN23" s="149"/>
      <c r="BO23" s="106"/>
      <c r="BP23" s="7"/>
    </row>
    <row r="24" spans="1:68" s="11" customFormat="1" ht="35.1" customHeight="1" x14ac:dyDescent="0.35">
      <c r="A24" s="136">
        <v>2</v>
      </c>
      <c r="B24" s="138" t="s">
        <v>105</v>
      </c>
      <c r="C24" s="79">
        <f t="shared" si="17"/>
        <v>55</v>
      </c>
      <c r="D24" s="142">
        <f>SUM(F24:L24)</f>
        <v>75</v>
      </c>
      <c r="E24" s="142">
        <f t="shared" si="18"/>
        <v>3</v>
      </c>
      <c r="F24" s="142">
        <f t="shared" si="19"/>
        <v>30</v>
      </c>
      <c r="G24" s="142">
        <f t="shared" si="19"/>
        <v>25</v>
      </c>
      <c r="H24" s="142">
        <f t="shared" si="19"/>
        <v>0</v>
      </c>
      <c r="I24" s="142">
        <f t="shared" si="19"/>
        <v>0</v>
      </c>
      <c r="J24" s="142">
        <f t="shared" si="19"/>
        <v>0</v>
      </c>
      <c r="K24" s="142">
        <f t="shared" si="19"/>
        <v>0</v>
      </c>
      <c r="L24" s="142">
        <f t="shared" si="19"/>
        <v>20</v>
      </c>
      <c r="M24" s="86">
        <f t="shared" si="20"/>
        <v>3</v>
      </c>
      <c r="N24" s="87">
        <v>30</v>
      </c>
      <c r="O24" s="88">
        <v>25</v>
      </c>
      <c r="P24" s="88"/>
      <c r="Q24" s="88"/>
      <c r="R24" s="88"/>
      <c r="S24" s="88"/>
      <c r="T24" s="88">
        <v>20</v>
      </c>
      <c r="U24" s="107" t="s">
        <v>25</v>
      </c>
      <c r="V24" s="108">
        <v>3</v>
      </c>
      <c r="W24" s="109"/>
      <c r="X24" s="88"/>
      <c r="Y24" s="88"/>
      <c r="Z24" s="88"/>
      <c r="AA24" s="88"/>
      <c r="AB24" s="88"/>
      <c r="AC24" s="88"/>
      <c r="AD24" s="110"/>
      <c r="AE24" s="111"/>
      <c r="AF24" s="109"/>
      <c r="AG24" s="88"/>
      <c r="AH24" s="88"/>
      <c r="AI24" s="88"/>
      <c r="AJ24" s="88"/>
      <c r="AK24" s="88"/>
      <c r="AL24" s="88"/>
      <c r="AM24" s="110"/>
      <c r="AN24" s="111"/>
      <c r="AO24" s="109"/>
      <c r="AP24" s="88"/>
      <c r="AQ24" s="88"/>
      <c r="AR24" s="88"/>
      <c r="AS24" s="88"/>
      <c r="AT24" s="88"/>
      <c r="AU24" s="88"/>
      <c r="AV24" s="110"/>
      <c r="AW24" s="111"/>
      <c r="AX24" s="109"/>
      <c r="AY24" s="88"/>
      <c r="AZ24" s="88"/>
      <c r="BA24" s="88"/>
      <c r="BB24" s="88"/>
      <c r="BC24" s="88"/>
      <c r="BD24" s="88"/>
      <c r="BE24" s="110"/>
      <c r="BF24" s="111"/>
      <c r="BG24" s="109"/>
      <c r="BH24" s="88"/>
      <c r="BI24" s="88"/>
      <c r="BJ24" s="88"/>
      <c r="BK24" s="88"/>
      <c r="BL24" s="88"/>
      <c r="BM24" s="88"/>
      <c r="BN24" s="110"/>
      <c r="BO24" s="111"/>
      <c r="BP24" s="7"/>
    </row>
    <row r="25" spans="1:68" s="11" customFormat="1" ht="35.1" customHeight="1" x14ac:dyDescent="0.35">
      <c r="A25" s="136">
        <v>3</v>
      </c>
      <c r="B25" s="138" t="s">
        <v>38</v>
      </c>
      <c r="C25" s="79">
        <f t="shared" si="17"/>
        <v>40</v>
      </c>
      <c r="D25" s="142">
        <f>SUM(F25:L25)</f>
        <v>50</v>
      </c>
      <c r="E25" s="142">
        <f t="shared" si="18"/>
        <v>2</v>
      </c>
      <c r="F25" s="142">
        <f t="shared" si="19"/>
        <v>30</v>
      </c>
      <c r="G25" s="142">
        <f t="shared" si="19"/>
        <v>10</v>
      </c>
      <c r="H25" s="142">
        <f t="shared" si="19"/>
        <v>0</v>
      </c>
      <c r="I25" s="142">
        <f t="shared" si="19"/>
        <v>0</v>
      </c>
      <c r="J25" s="142">
        <f t="shared" si="19"/>
        <v>0</v>
      </c>
      <c r="K25" s="142">
        <f t="shared" si="19"/>
        <v>0</v>
      </c>
      <c r="L25" s="142">
        <f t="shared" si="19"/>
        <v>10</v>
      </c>
      <c r="M25" s="86">
        <f t="shared" si="20"/>
        <v>2</v>
      </c>
      <c r="N25" s="87">
        <v>30</v>
      </c>
      <c r="O25" s="88">
        <v>10</v>
      </c>
      <c r="P25" s="88"/>
      <c r="Q25" s="88"/>
      <c r="R25" s="88"/>
      <c r="S25" s="88"/>
      <c r="T25" s="88">
        <v>10</v>
      </c>
      <c r="U25" s="107" t="s">
        <v>25</v>
      </c>
      <c r="V25" s="108">
        <v>2</v>
      </c>
      <c r="W25" s="109"/>
      <c r="X25" s="88"/>
      <c r="Y25" s="88"/>
      <c r="Z25" s="88"/>
      <c r="AA25" s="88"/>
      <c r="AB25" s="88"/>
      <c r="AC25" s="88"/>
      <c r="AD25" s="110"/>
      <c r="AE25" s="111"/>
      <c r="AF25" s="109"/>
      <c r="AG25" s="88"/>
      <c r="AH25" s="88"/>
      <c r="AI25" s="88"/>
      <c r="AJ25" s="88"/>
      <c r="AK25" s="88"/>
      <c r="AL25" s="88"/>
      <c r="AM25" s="110"/>
      <c r="AN25" s="90"/>
      <c r="AO25" s="109"/>
      <c r="AP25" s="88"/>
      <c r="AQ25" s="88"/>
      <c r="AR25" s="88"/>
      <c r="AS25" s="88"/>
      <c r="AT25" s="88"/>
      <c r="AU25" s="88"/>
      <c r="AV25" s="110"/>
      <c r="AW25" s="111"/>
      <c r="AX25" s="109"/>
      <c r="AY25" s="88"/>
      <c r="AZ25" s="88"/>
      <c r="BA25" s="88"/>
      <c r="BB25" s="88"/>
      <c r="BC25" s="88"/>
      <c r="BD25" s="88"/>
      <c r="BE25" s="110"/>
      <c r="BF25" s="111"/>
      <c r="BG25" s="109"/>
      <c r="BH25" s="88"/>
      <c r="BI25" s="88"/>
      <c r="BJ25" s="88"/>
      <c r="BK25" s="88"/>
      <c r="BL25" s="88"/>
      <c r="BM25" s="88"/>
      <c r="BN25" s="110"/>
      <c r="BO25" s="111"/>
      <c r="BP25" s="7"/>
    </row>
    <row r="26" spans="1:68" s="11" customFormat="1" ht="35.1" customHeight="1" x14ac:dyDescent="0.35">
      <c r="A26" s="136">
        <v>4</v>
      </c>
      <c r="B26" s="137" t="s">
        <v>39</v>
      </c>
      <c r="C26" s="79">
        <f t="shared" si="17"/>
        <v>40</v>
      </c>
      <c r="D26" s="142">
        <f>SUM(F26:L26)</f>
        <v>50</v>
      </c>
      <c r="E26" s="142">
        <f t="shared" si="18"/>
        <v>2</v>
      </c>
      <c r="F26" s="142">
        <f t="shared" si="19"/>
        <v>30</v>
      </c>
      <c r="G26" s="142">
        <f t="shared" si="19"/>
        <v>10</v>
      </c>
      <c r="H26" s="142">
        <f t="shared" si="19"/>
        <v>0</v>
      </c>
      <c r="I26" s="142">
        <f t="shared" si="19"/>
        <v>0</v>
      </c>
      <c r="J26" s="142">
        <f t="shared" si="19"/>
        <v>0</v>
      </c>
      <c r="K26" s="142">
        <f t="shared" si="19"/>
        <v>0</v>
      </c>
      <c r="L26" s="142">
        <f t="shared" si="19"/>
        <v>10</v>
      </c>
      <c r="M26" s="86">
        <f t="shared" si="20"/>
        <v>2</v>
      </c>
      <c r="N26" s="87">
        <v>30</v>
      </c>
      <c r="O26" s="88">
        <v>10</v>
      </c>
      <c r="P26" s="88"/>
      <c r="Q26" s="88"/>
      <c r="R26" s="88"/>
      <c r="S26" s="88"/>
      <c r="T26" s="88">
        <v>10</v>
      </c>
      <c r="U26" s="107" t="s">
        <v>25</v>
      </c>
      <c r="V26" s="108">
        <v>2</v>
      </c>
      <c r="W26" s="112"/>
      <c r="X26" s="82"/>
      <c r="Y26" s="82"/>
      <c r="Z26" s="82"/>
      <c r="AA26" s="82"/>
      <c r="AB26" s="82"/>
      <c r="AC26" s="82"/>
      <c r="AD26" s="113"/>
      <c r="AE26" s="111"/>
      <c r="AF26" s="112"/>
      <c r="AG26" s="82"/>
      <c r="AH26" s="82"/>
      <c r="AI26" s="82"/>
      <c r="AJ26" s="82"/>
      <c r="AK26" s="82"/>
      <c r="AL26" s="82"/>
      <c r="AM26" s="113"/>
      <c r="AN26" s="111"/>
      <c r="AO26" s="112"/>
      <c r="AP26" s="82"/>
      <c r="AQ26" s="82"/>
      <c r="AR26" s="82"/>
      <c r="AS26" s="82"/>
      <c r="AT26" s="82"/>
      <c r="AU26" s="82"/>
      <c r="AV26" s="113"/>
      <c r="AW26" s="111"/>
      <c r="AX26" s="112"/>
      <c r="AY26" s="82"/>
      <c r="AZ26" s="82"/>
      <c r="BA26" s="82"/>
      <c r="BB26" s="82"/>
      <c r="BC26" s="82"/>
      <c r="BD26" s="82"/>
      <c r="BE26" s="113"/>
      <c r="BF26" s="111"/>
      <c r="BG26" s="112"/>
      <c r="BH26" s="82"/>
      <c r="BI26" s="82"/>
      <c r="BJ26" s="82"/>
      <c r="BK26" s="82"/>
      <c r="BL26" s="82"/>
      <c r="BM26" s="82"/>
      <c r="BN26" s="113"/>
      <c r="BO26" s="111"/>
      <c r="BP26" s="7"/>
    </row>
    <row r="27" spans="1:68" s="11" customFormat="1" ht="35.1" customHeight="1" x14ac:dyDescent="0.35">
      <c r="A27" s="136">
        <v>5</v>
      </c>
      <c r="B27" s="137" t="s">
        <v>40</v>
      </c>
      <c r="C27" s="79">
        <f t="shared" si="17"/>
        <v>40</v>
      </c>
      <c r="D27" s="142">
        <f>SUM(F27:L27)</f>
        <v>50</v>
      </c>
      <c r="E27" s="142">
        <f t="shared" si="18"/>
        <v>2</v>
      </c>
      <c r="F27" s="142">
        <f t="shared" si="19"/>
        <v>30</v>
      </c>
      <c r="G27" s="142">
        <f t="shared" si="19"/>
        <v>10</v>
      </c>
      <c r="H27" s="142">
        <f t="shared" si="19"/>
        <v>0</v>
      </c>
      <c r="I27" s="142">
        <f t="shared" si="19"/>
        <v>0</v>
      </c>
      <c r="J27" s="142">
        <f t="shared" si="19"/>
        <v>0</v>
      </c>
      <c r="K27" s="142">
        <f t="shared" si="19"/>
        <v>0</v>
      </c>
      <c r="L27" s="142">
        <f t="shared" si="19"/>
        <v>10</v>
      </c>
      <c r="M27" s="86">
        <f t="shared" si="20"/>
        <v>2</v>
      </c>
      <c r="N27" s="87"/>
      <c r="O27" s="82"/>
      <c r="P27" s="88"/>
      <c r="Q27" s="88"/>
      <c r="R27" s="88"/>
      <c r="S27" s="88"/>
      <c r="T27" s="88"/>
      <c r="U27" s="107"/>
      <c r="V27" s="108"/>
      <c r="W27" s="112">
        <v>30</v>
      </c>
      <c r="X27" s="82">
        <v>10</v>
      </c>
      <c r="Y27" s="82"/>
      <c r="Z27" s="82"/>
      <c r="AA27" s="82"/>
      <c r="AB27" s="82"/>
      <c r="AC27" s="82">
        <v>10</v>
      </c>
      <c r="AD27" s="113" t="s">
        <v>25</v>
      </c>
      <c r="AE27" s="111">
        <v>2</v>
      </c>
      <c r="AF27" s="112"/>
      <c r="AG27" s="82"/>
      <c r="AH27" s="82"/>
      <c r="AI27" s="82"/>
      <c r="AJ27" s="82"/>
      <c r="AK27" s="82"/>
      <c r="AL27" s="82"/>
      <c r="AM27" s="113"/>
      <c r="AN27" s="111"/>
      <c r="AO27" s="112"/>
      <c r="AP27" s="82"/>
      <c r="AQ27" s="82"/>
      <c r="AR27" s="82"/>
      <c r="AS27" s="82"/>
      <c r="AT27" s="82"/>
      <c r="AU27" s="82"/>
      <c r="AV27" s="113"/>
      <c r="AW27" s="111"/>
      <c r="AX27" s="112"/>
      <c r="AY27" s="82"/>
      <c r="AZ27" s="82"/>
      <c r="BA27" s="82"/>
      <c r="BB27" s="82"/>
      <c r="BC27" s="82"/>
      <c r="BD27" s="82"/>
      <c r="BE27" s="113"/>
      <c r="BF27" s="111"/>
      <c r="BG27" s="112"/>
      <c r="BH27" s="82"/>
      <c r="BI27" s="82"/>
      <c r="BJ27" s="82"/>
      <c r="BK27" s="82"/>
      <c r="BL27" s="82"/>
      <c r="BM27" s="82"/>
      <c r="BN27" s="113"/>
      <c r="BO27" s="111"/>
      <c r="BP27" s="7"/>
    </row>
    <row r="28" spans="1:68" s="11" customFormat="1" ht="32.25" customHeight="1" x14ac:dyDescent="0.35">
      <c r="A28" s="136">
        <v>6</v>
      </c>
      <c r="B28" s="137" t="s">
        <v>41</v>
      </c>
      <c r="C28" s="79">
        <f t="shared" si="17"/>
        <v>90</v>
      </c>
      <c r="D28" s="142">
        <f>F28+G28+H28+I28+J28+K28+L28</f>
        <v>120</v>
      </c>
      <c r="E28" s="142">
        <f t="shared" si="18"/>
        <v>5</v>
      </c>
      <c r="F28" s="142">
        <f t="shared" si="19"/>
        <v>0</v>
      </c>
      <c r="G28" s="142">
        <f t="shared" si="19"/>
        <v>90</v>
      </c>
      <c r="H28" s="142">
        <f t="shared" si="19"/>
        <v>0</v>
      </c>
      <c r="I28" s="142">
        <f t="shared" si="19"/>
        <v>0</v>
      </c>
      <c r="J28" s="142">
        <f t="shared" si="19"/>
        <v>0</v>
      </c>
      <c r="K28" s="142">
        <f t="shared" si="19"/>
        <v>0</v>
      </c>
      <c r="L28" s="142">
        <f t="shared" si="19"/>
        <v>30</v>
      </c>
      <c r="M28" s="86">
        <f t="shared" si="20"/>
        <v>5</v>
      </c>
      <c r="N28" s="97"/>
      <c r="O28" s="94"/>
      <c r="P28" s="94"/>
      <c r="Q28" s="94"/>
      <c r="R28" s="94"/>
      <c r="S28" s="94"/>
      <c r="T28" s="94"/>
      <c r="U28" s="114"/>
      <c r="V28" s="115"/>
      <c r="W28" s="116"/>
      <c r="X28" s="94">
        <v>20</v>
      </c>
      <c r="Y28" s="94"/>
      <c r="Z28" s="94"/>
      <c r="AA28" s="94"/>
      <c r="AB28" s="94"/>
      <c r="AC28" s="94">
        <v>5</v>
      </c>
      <c r="AD28" s="117" t="s">
        <v>25</v>
      </c>
      <c r="AE28" s="118">
        <v>1</v>
      </c>
      <c r="AF28" s="116"/>
      <c r="AG28" s="94">
        <v>20</v>
      </c>
      <c r="AH28" s="94"/>
      <c r="AI28" s="94"/>
      <c r="AJ28" s="94"/>
      <c r="AK28" s="94"/>
      <c r="AL28" s="94">
        <v>5</v>
      </c>
      <c r="AM28" s="117" t="s">
        <v>25</v>
      </c>
      <c r="AN28" s="118">
        <v>1</v>
      </c>
      <c r="AO28" s="116"/>
      <c r="AP28" s="94">
        <v>20</v>
      </c>
      <c r="AQ28" s="94"/>
      <c r="AR28" s="94"/>
      <c r="AS28" s="94"/>
      <c r="AT28" s="94"/>
      <c r="AU28" s="94">
        <v>5</v>
      </c>
      <c r="AV28" s="117" t="s">
        <v>25</v>
      </c>
      <c r="AW28" s="118">
        <v>1</v>
      </c>
      <c r="AX28" s="116"/>
      <c r="AY28" s="94">
        <v>30</v>
      </c>
      <c r="AZ28" s="94"/>
      <c r="BA28" s="94"/>
      <c r="BB28" s="94"/>
      <c r="BC28" s="94"/>
      <c r="BD28" s="94">
        <v>15</v>
      </c>
      <c r="BE28" s="117" t="s">
        <v>42</v>
      </c>
      <c r="BF28" s="118">
        <v>2</v>
      </c>
      <c r="BG28" s="116"/>
      <c r="BH28" s="94"/>
      <c r="BI28" s="94"/>
      <c r="BJ28" s="94"/>
      <c r="BK28" s="94"/>
      <c r="BL28" s="94"/>
      <c r="BM28" s="94"/>
      <c r="BN28" s="117"/>
      <c r="BO28" s="98"/>
      <c r="BP28" s="7"/>
    </row>
    <row r="29" spans="1:68" s="11" customFormat="1" ht="29.25" hidden="1" customHeight="1" x14ac:dyDescent="0.3">
      <c r="A29" s="48"/>
      <c r="B29" s="49"/>
      <c r="C29" s="164"/>
      <c r="D29" s="165">
        <v>600</v>
      </c>
      <c r="E29" s="165">
        <v>22</v>
      </c>
      <c r="F29" s="50"/>
      <c r="G29" s="50"/>
      <c r="H29" s="50"/>
      <c r="I29" s="50"/>
      <c r="J29" s="50"/>
      <c r="K29" s="56"/>
      <c r="L29" s="165">
        <v>210</v>
      </c>
      <c r="M29" s="50"/>
      <c r="N29" s="51"/>
      <c r="O29" s="51"/>
      <c r="P29" s="51"/>
      <c r="Q29" s="51"/>
      <c r="R29" s="51"/>
      <c r="S29" s="51"/>
      <c r="T29" s="51"/>
      <c r="U29" s="51"/>
      <c r="V29" s="50"/>
      <c r="W29" s="51"/>
      <c r="X29" s="51"/>
      <c r="Y29" s="51"/>
      <c r="Z29" s="51"/>
      <c r="AA29" s="51"/>
      <c r="AB29" s="51"/>
      <c r="AC29" s="51"/>
      <c r="AD29" s="51"/>
      <c r="AE29" s="50"/>
      <c r="AF29" s="51"/>
      <c r="AG29" s="51"/>
      <c r="AH29" s="51"/>
      <c r="AI29" s="51"/>
      <c r="AJ29" s="51"/>
      <c r="AK29" s="51"/>
      <c r="AL29" s="51"/>
      <c r="AM29" s="51"/>
      <c r="AN29" s="50"/>
      <c r="AO29" s="51"/>
      <c r="AP29" s="51"/>
      <c r="AQ29" s="51"/>
      <c r="AR29" s="51"/>
      <c r="AS29" s="51"/>
      <c r="AT29" s="51"/>
      <c r="AU29" s="51"/>
      <c r="AV29" s="51"/>
      <c r="AW29" s="50"/>
      <c r="AX29" s="51"/>
      <c r="AY29" s="51"/>
      <c r="AZ29" s="51"/>
      <c r="BA29" s="51"/>
      <c r="BB29" s="51"/>
      <c r="BC29" s="51"/>
      <c r="BD29" s="51"/>
      <c r="BE29" s="51"/>
      <c r="BF29" s="50"/>
      <c r="BG29" s="51"/>
      <c r="BH29" s="51"/>
      <c r="BI29" s="51"/>
      <c r="BJ29" s="51"/>
      <c r="BK29" s="51"/>
      <c r="BL29" s="51"/>
      <c r="BM29" s="51"/>
      <c r="BN29" s="51"/>
      <c r="BO29" s="52"/>
      <c r="BP29" s="12"/>
    </row>
    <row r="30" spans="1:68" s="76" customFormat="1" ht="54.75" customHeight="1" x14ac:dyDescent="0.4">
      <c r="A30" s="154" t="s">
        <v>43</v>
      </c>
      <c r="B30" s="162" t="s">
        <v>44</v>
      </c>
      <c r="C30" s="163">
        <f>SUM(C31:C40)</f>
        <v>390</v>
      </c>
      <c r="D30" s="156">
        <f>SUM(D31:D40)</f>
        <v>600</v>
      </c>
      <c r="E30" s="156">
        <f>M30</f>
        <v>22</v>
      </c>
      <c r="F30" s="156">
        <f t="shared" ref="F30:T30" si="21">SUM(F31:F42)</f>
        <v>160</v>
      </c>
      <c r="G30" s="156">
        <f t="shared" si="21"/>
        <v>55</v>
      </c>
      <c r="H30" s="156">
        <f t="shared" si="21"/>
        <v>0</v>
      </c>
      <c r="I30" s="156">
        <f t="shared" si="21"/>
        <v>175</v>
      </c>
      <c r="J30" s="156">
        <f t="shared" si="21"/>
        <v>0</v>
      </c>
      <c r="K30" s="156">
        <f t="shared" si="21"/>
        <v>0</v>
      </c>
      <c r="L30" s="156">
        <f t="shared" si="21"/>
        <v>210</v>
      </c>
      <c r="M30" s="157">
        <f t="shared" si="21"/>
        <v>22</v>
      </c>
      <c r="N30" s="158">
        <f t="shared" si="21"/>
        <v>50</v>
      </c>
      <c r="O30" s="158">
        <f t="shared" si="21"/>
        <v>25</v>
      </c>
      <c r="P30" s="158">
        <f t="shared" si="21"/>
        <v>0</v>
      </c>
      <c r="Q30" s="158">
        <f t="shared" si="21"/>
        <v>80</v>
      </c>
      <c r="R30" s="158">
        <f t="shared" si="21"/>
        <v>0</v>
      </c>
      <c r="S30" s="158">
        <f t="shared" si="21"/>
        <v>0</v>
      </c>
      <c r="T30" s="158">
        <f t="shared" si="21"/>
        <v>95</v>
      </c>
      <c r="U30" s="158">
        <f>COUNTIF(U31:U42,"E")</f>
        <v>0</v>
      </c>
      <c r="V30" s="157">
        <f t="shared" ref="V30:AC30" si="22">SUM(V31:V42)</f>
        <v>9</v>
      </c>
      <c r="W30" s="158">
        <f t="shared" si="22"/>
        <v>90</v>
      </c>
      <c r="X30" s="158">
        <f t="shared" si="22"/>
        <v>10</v>
      </c>
      <c r="Y30" s="158">
        <f t="shared" si="22"/>
        <v>0</v>
      </c>
      <c r="Z30" s="158">
        <f t="shared" si="22"/>
        <v>95</v>
      </c>
      <c r="AA30" s="158">
        <f t="shared" si="22"/>
        <v>0</v>
      </c>
      <c r="AB30" s="158">
        <f t="shared" si="22"/>
        <v>0</v>
      </c>
      <c r="AC30" s="158">
        <f t="shared" si="22"/>
        <v>105</v>
      </c>
      <c r="AD30" s="158">
        <f>COUNTIF(AD31:AD42,"E")</f>
        <v>1</v>
      </c>
      <c r="AE30" s="157">
        <f t="shared" ref="AE30:AL30" si="23">SUM(AE31:AE42)</f>
        <v>11</v>
      </c>
      <c r="AF30" s="158">
        <f t="shared" si="23"/>
        <v>0</v>
      </c>
      <c r="AG30" s="158">
        <f t="shared" si="23"/>
        <v>0</v>
      </c>
      <c r="AH30" s="158">
        <f t="shared" si="23"/>
        <v>0</v>
      </c>
      <c r="AI30" s="158">
        <f t="shared" si="23"/>
        <v>0</v>
      </c>
      <c r="AJ30" s="158">
        <f t="shared" si="23"/>
        <v>0</v>
      </c>
      <c r="AK30" s="158">
        <f t="shared" si="23"/>
        <v>0</v>
      </c>
      <c r="AL30" s="158">
        <f t="shared" si="23"/>
        <v>0</v>
      </c>
      <c r="AM30" s="158">
        <f>COUNTIF(AM31:AM42,"E")</f>
        <v>0</v>
      </c>
      <c r="AN30" s="157">
        <f t="shared" ref="AN30:AU30" si="24">SUM(AN31:AN42)</f>
        <v>0</v>
      </c>
      <c r="AO30" s="158">
        <f t="shared" si="24"/>
        <v>0</v>
      </c>
      <c r="AP30" s="158">
        <f t="shared" si="24"/>
        <v>20</v>
      </c>
      <c r="AQ30" s="158">
        <f t="shared" si="24"/>
        <v>0</v>
      </c>
      <c r="AR30" s="158">
        <f t="shared" si="24"/>
        <v>0</v>
      </c>
      <c r="AS30" s="158">
        <f t="shared" si="24"/>
        <v>0</v>
      </c>
      <c r="AT30" s="158">
        <f t="shared" si="24"/>
        <v>0</v>
      </c>
      <c r="AU30" s="158">
        <f t="shared" si="24"/>
        <v>5</v>
      </c>
      <c r="AV30" s="158">
        <f>COUNTIF(AV31:AV42,"E")</f>
        <v>0</v>
      </c>
      <c r="AW30" s="157">
        <f t="shared" ref="AW30:BD30" si="25">SUM(AW31:AW42)</f>
        <v>1</v>
      </c>
      <c r="AX30" s="158">
        <f t="shared" si="25"/>
        <v>20</v>
      </c>
      <c r="AY30" s="158">
        <f t="shared" si="25"/>
        <v>0</v>
      </c>
      <c r="AZ30" s="158">
        <f t="shared" si="25"/>
        <v>0</v>
      </c>
      <c r="BA30" s="158">
        <f t="shared" si="25"/>
        <v>0</v>
      </c>
      <c r="BB30" s="158">
        <f t="shared" si="25"/>
        <v>0</v>
      </c>
      <c r="BC30" s="158">
        <f t="shared" si="25"/>
        <v>0</v>
      </c>
      <c r="BD30" s="158">
        <f t="shared" si="25"/>
        <v>5</v>
      </c>
      <c r="BE30" s="158">
        <f>COUNTIF(BE31:BE42,"E")</f>
        <v>0</v>
      </c>
      <c r="BF30" s="157">
        <f t="shared" ref="BF30:BM30" si="26">SUM(BF31:BF42)</f>
        <v>1</v>
      </c>
      <c r="BG30" s="158">
        <f t="shared" si="26"/>
        <v>0</v>
      </c>
      <c r="BH30" s="158">
        <f t="shared" si="26"/>
        <v>0</v>
      </c>
      <c r="BI30" s="158">
        <f t="shared" si="26"/>
        <v>0</v>
      </c>
      <c r="BJ30" s="158">
        <f t="shared" si="26"/>
        <v>0</v>
      </c>
      <c r="BK30" s="158">
        <f t="shared" si="26"/>
        <v>0</v>
      </c>
      <c r="BL30" s="158">
        <f t="shared" si="26"/>
        <v>0</v>
      </c>
      <c r="BM30" s="158">
        <f t="shared" si="26"/>
        <v>0</v>
      </c>
      <c r="BN30" s="158">
        <f>COUNTIF(BN31:BN42,"E")</f>
        <v>0</v>
      </c>
      <c r="BO30" s="158">
        <f>SUM(BO31:BO42)</f>
        <v>0</v>
      </c>
      <c r="BP30" s="75"/>
    </row>
    <row r="31" spans="1:68" s="11" customFormat="1" ht="35.1" customHeight="1" x14ac:dyDescent="0.35">
      <c r="A31" s="136">
        <v>1</v>
      </c>
      <c r="B31" s="137" t="s">
        <v>45</v>
      </c>
      <c r="C31" s="135">
        <f t="shared" ref="C31:C42" si="27">SUM(F31:J31)</f>
        <v>220</v>
      </c>
      <c r="D31" s="142">
        <f t="shared" ref="D31:D42" si="28">SUM(F31:L31)</f>
        <v>350</v>
      </c>
      <c r="E31" s="142">
        <f>M31</f>
        <v>12</v>
      </c>
      <c r="F31" s="142">
        <f t="shared" ref="F31:L42" si="29">N31+W31+AF31+AO31+AX31+BG31</f>
        <v>60</v>
      </c>
      <c r="G31" s="142">
        <f t="shared" si="29"/>
        <v>0</v>
      </c>
      <c r="H31" s="142">
        <f t="shared" si="29"/>
        <v>0</v>
      </c>
      <c r="I31" s="142">
        <f t="shared" si="29"/>
        <v>160</v>
      </c>
      <c r="J31" s="142">
        <f t="shared" si="29"/>
        <v>0</v>
      </c>
      <c r="K31" s="142">
        <f t="shared" si="29"/>
        <v>0</v>
      </c>
      <c r="L31" s="142">
        <f t="shared" si="29"/>
        <v>130</v>
      </c>
      <c r="M31" s="86">
        <f t="shared" ref="M31:M42" si="30">V31+AE31+AN31+AW31+BF31+BO31</f>
        <v>12</v>
      </c>
      <c r="N31" s="112">
        <v>30</v>
      </c>
      <c r="O31" s="82"/>
      <c r="P31" s="82"/>
      <c r="Q31" s="166">
        <v>80</v>
      </c>
      <c r="R31" s="82"/>
      <c r="S31" s="83"/>
      <c r="T31" s="83">
        <v>65</v>
      </c>
      <c r="U31" s="83" t="s">
        <v>25</v>
      </c>
      <c r="V31" s="119">
        <v>6</v>
      </c>
      <c r="W31" s="112">
        <v>30</v>
      </c>
      <c r="X31" s="82"/>
      <c r="Y31" s="82"/>
      <c r="Z31" s="82">
        <v>80</v>
      </c>
      <c r="AA31" s="82"/>
      <c r="AB31" s="82"/>
      <c r="AC31" s="82">
        <v>65</v>
      </c>
      <c r="AD31" s="130" t="s">
        <v>26</v>
      </c>
      <c r="AE31" s="119">
        <v>6</v>
      </c>
      <c r="AF31" s="112"/>
      <c r="AG31" s="82"/>
      <c r="AH31" s="82"/>
      <c r="AI31" s="82"/>
      <c r="AJ31" s="82"/>
      <c r="AK31" s="82"/>
      <c r="AL31" s="82"/>
      <c r="AM31" s="113"/>
      <c r="AN31" s="119"/>
      <c r="AO31" s="112"/>
      <c r="AP31" s="82"/>
      <c r="AQ31" s="82"/>
      <c r="AR31" s="82"/>
      <c r="AS31" s="82"/>
      <c r="AT31" s="82"/>
      <c r="AU31" s="82"/>
      <c r="AV31" s="113"/>
      <c r="AW31" s="119"/>
      <c r="AX31" s="112"/>
      <c r="AY31" s="82"/>
      <c r="AZ31" s="82"/>
      <c r="BA31" s="82"/>
      <c r="BB31" s="82"/>
      <c r="BC31" s="82"/>
      <c r="BD31" s="82"/>
      <c r="BE31" s="113"/>
      <c r="BF31" s="119"/>
      <c r="BG31" s="112"/>
      <c r="BH31" s="82"/>
      <c r="BI31" s="82"/>
      <c r="BJ31" s="82"/>
      <c r="BK31" s="82"/>
      <c r="BL31" s="82"/>
      <c r="BM31" s="82"/>
      <c r="BN31" s="113"/>
      <c r="BO31" s="119"/>
      <c r="BP31" s="7"/>
    </row>
    <row r="32" spans="1:68" s="11" customFormat="1" ht="35.1" customHeight="1" x14ac:dyDescent="0.35">
      <c r="A32" s="136">
        <v>2</v>
      </c>
      <c r="B32" s="137" t="s">
        <v>46</v>
      </c>
      <c r="C32" s="135">
        <f t="shared" si="27"/>
        <v>15</v>
      </c>
      <c r="D32" s="142">
        <f t="shared" si="28"/>
        <v>25</v>
      </c>
      <c r="E32" s="142">
        <f t="shared" ref="E32:E39" si="31">M32</f>
        <v>1</v>
      </c>
      <c r="F32" s="142">
        <f t="shared" si="29"/>
        <v>10</v>
      </c>
      <c r="G32" s="142">
        <f t="shared" si="29"/>
        <v>5</v>
      </c>
      <c r="H32" s="142">
        <f t="shared" si="29"/>
        <v>0</v>
      </c>
      <c r="I32" s="142">
        <f t="shared" si="29"/>
        <v>0</v>
      </c>
      <c r="J32" s="142">
        <f t="shared" si="29"/>
        <v>0</v>
      </c>
      <c r="K32" s="142">
        <f t="shared" si="29"/>
        <v>0</v>
      </c>
      <c r="L32" s="142">
        <f t="shared" si="29"/>
        <v>10</v>
      </c>
      <c r="M32" s="86">
        <f t="shared" si="30"/>
        <v>1</v>
      </c>
      <c r="N32" s="109"/>
      <c r="O32" s="88"/>
      <c r="P32" s="88"/>
      <c r="Q32" s="88"/>
      <c r="R32" s="88"/>
      <c r="S32" s="88"/>
      <c r="T32" s="88"/>
      <c r="U32" s="110"/>
      <c r="V32" s="111"/>
      <c r="W32" s="109">
        <v>10</v>
      </c>
      <c r="X32" s="88">
        <v>5</v>
      </c>
      <c r="Y32" s="88"/>
      <c r="Z32" s="88"/>
      <c r="AA32" s="88"/>
      <c r="AB32" s="88"/>
      <c r="AC32" s="88">
        <v>10</v>
      </c>
      <c r="AD32" s="110" t="s">
        <v>25</v>
      </c>
      <c r="AE32" s="111">
        <v>1</v>
      </c>
      <c r="AF32" s="109"/>
      <c r="AG32" s="88"/>
      <c r="AH32" s="88"/>
      <c r="AI32" s="88"/>
      <c r="AJ32" s="88"/>
      <c r="AK32" s="88"/>
      <c r="AL32" s="88"/>
      <c r="AM32" s="110"/>
      <c r="AN32" s="111"/>
      <c r="AO32" s="109"/>
      <c r="AP32" s="88"/>
      <c r="AQ32" s="88"/>
      <c r="AR32" s="88"/>
      <c r="AS32" s="88"/>
      <c r="AT32" s="88"/>
      <c r="AU32" s="88"/>
      <c r="AV32" s="110"/>
      <c r="AW32" s="111"/>
      <c r="AX32" s="109"/>
      <c r="AY32" s="88"/>
      <c r="AZ32" s="88"/>
      <c r="BA32" s="88"/>
      <c r="BB32" s="88"/>
      <c r="BC32" s="88"/>
      <c r="BD32" s="88"/>
      <c r="BE32" s="110"/>
      <c r="BF32" s="111"/>
      <c r="BG32" s="109"/>
      <c r="BH32" s="88"/>
      <c r="BI32" s="88"/>
      <c r="BJ32" s="88"/>
      <c r="BK32" s="88"/>
      <c r="BL32" s="88"/>
      <c r="BM32" s="88"/>
      <c r="BN32" s="110"/>
      <c r="BO32" s="111"/>
      <c r="BP32" s="7"/>
    </row>
    <row r="33" spans="1:68" s="11" customFormat="1" ht="35.1" customHeight="1" x14ac:dyDescent="0.35">
      <c r="A33" s="136">
        <v>3</v>
      </c>
      <c r="B33" s="137" t="s">
        <v>47</v>
      </c>
      <c r="C33" s="135">
        <f t="shared" si="27"/>
        <v>35</v>
      </c>
      <c r="D33" s="142">
        <f t="shared" si="28"/>
        <v>50</v>
      </c>
      <c r="E33" s="142">
        <f t="shared" si="31"/>
        <v>2</v>
      </c>
      <c r="F33" s="142">
        <f t="shared" si="29"/>
        <v>20</v>
      </c>
      <c r="G33" s="142">
        <f t="shared" si="29"/>
        <v>0</v>
      </c>
      <c r="H33" s="142">
        <f t="shared" si="29"/>
        <v>0</v>
      </c>
      <c r="I33" s="142">
        <f t="shared" si="29"/>
        <v>15</v>
      </c>
      <c r="J33" s="142">
        <f t="shared" si="29"/>
        <v>0</v>
      </c>
      <c r="K33" s="142">
        <f t="shared" si="29"/>
        <v>0</v>
      </c>
      <c r="L33" s="142">
        <f t="shared" si="29"/>
        <v>15</v>
      </c>
      <c r="M33" s="86">
        <f t="shared" si="30"/>
        <v>2</v>
      </c>
      <c r="N33" s="109"/>
      <c r="O33" s="88"/>
      <c r="P33" s="88"/>
      <c r="Q33" s="88"/>
      <c r="R33" s="88"/>
      <c r="S33" s="88"/>
      <c r="T33" s="88"/>
      <c r="U33" s="110"/>
      <c r="V33" s="111"/>
      <c r="W33" s="109">
        <v>20</v>
      </c>
      <c r="X33" s="88"/>
      <c r="Y33" s="88"/>
      <c r="Z33" s="88">
        <v>15</v>
      </c>
      <c r="AA33" s="88"/>
      <c r="AB33" s="88"/>
      <c r="AC33" s="88">
        <v>15</v>
      </c>
      <c r="AD33" s="110" t="s">
        <v>25</v>
      </c>
      <c r="AE33" s="111">
        <v>2</v>
      </c>
      <c r="AF33" s="109"/>
      <c r="AG33" s="88"/>
      <c r="AH33" s="88"/>
      <c r="AI33" s="88"/>
      <c r="AJ33" s="88"/>
      <c r="AK33" s="88"/>
      <c r="AL33" s="88"/>
      <c r="AM33" s="110"/>
      <c r="AN33" s="111"/>
      <c r="AO33" s="109"/>
      <c r="AP33" s="88"/>
      <c r="AQ33" s="88"/>
      <c r="AR33" s="88"/>
      <c r="AS33" s="88"/>
      <c r="AT33" s="88"/>
      <c r="AU33" s="88"/>
      <c r="AV33" s="110"/>
      <c r="AW33" s="111"/>
      <c r="AX33" s="109"/>
      <c r="AY33" s="88"/>
      <c r="AZ33" s="88"/>
      <c r="BA33" s="88"/>
      <c r="BB33" s="88"/>
      <c r="BC33" s="88"/>
      <c r="BD33" s="88"/>
      <c r="BE33" s="110"/>
      <c r="BF33" s="111"/>
      <c r="BG33" s="109"/>
      <c r="BH33" s="88"/>
      <c r="BI33" s="88"/>
      <c r="BJ33" s="88"/>
      <c r="BK33" s="88"/>
      <c r="BL33" s="88"/>
      <c r="BM33" s="88"/>
      <c r="BN33" s="107"/>
      <c r="BO33" s="111"/>
      <c r="BP33" s="7"/>
    </row>
    <row r="34" spans="1:68" s="11" customFormat="1" ht="35.1" customHeight="1" x14ac:dyDescent="0.35">
      <c r="A34" s="136">
        <v>4</v>
      </c>
      <c r="B34" s="137" t="s">
        <v>48</v>
      </c>
      <c r="C34" s="135">
        <f t="shared" si="27"/>
        <v>20</v>
      </c>
      <c r="D34" s="142">
        <f t="shared" si="28"/>
        <v>25</v>
      </c>
      <c r="E34" s="142">
        <f t="shared" si="31"/>
        <v>1</v>
      </c>
      <c r="F34" s="142">
        <f t="shared" si="29"/>
        <v>20</v>
      </c>
      <c r="G34" s="142">
        <f t="shared" si="29"/>
        <v>0</v>
      </c>
      <c r="H34" s="142">
        <f t="shared" si="29"/>
        <v>0</v>
      </c>
      <c r="I34" s="142">
        <f t="shared" si="29"/>
        <v>0</v>
      </c>
      <c r="J34" s="142">
        <f t="shared" si="29"/>
        <v>0</v>
      </c>
      <c r="K34" s="142">
        <f t="shared" si="29"/>
        <v>0</v>
      </c>
      <c r="L34" s="142">
        <f t="shared" si="29"/>
        <v>5</v>
      </c>
      <c r="M34" s="86">
        <f t="shared" si="30"/>
        <v>1</v>
      </c>
      <c r="N34" s="109"/>
      <c r="O34" s="88"/>
      <c r="P34" s="88"/>
      <c r="Q34" s="88"/>
      <c r="R34" s="88"/>
      <c r="S34" s="88"/>
      <c r="T34" s="88"/>
      <c r="U34" s="110"/>
      <c r="V34" s="111"/>
      <c r="W34" s="109"/>
      <c r="X34" s="88"/>
      <c r="Y34" s="88"/>
      <c r="Z34" s="88"/>
      <c r="AA34" s="88"/>
      <c r="AB34" s="88"/>
      <c r="AC34" s="88"/>
      <c r="AD34" s="110"/>
      <c r="AE34" s="111"/>
      <c r="AF34" s="109"/>
      <c r="AG34" s="88"/>
      <c r="AH34" s="88"/>
      <c r="AI34" s="88"/>
      <c r="AJ34" s="88"/>
      <c r="AK34" s="88"/>
      <c r="AL34" s="88"/>
      <c r="AM34" s="110"/>
      <c r="AN34" s="111"/>
      <c r="AO34" s="109"/>
      <c r="AP34" s="88"/>
      <c r="AQ34" s="88"/>
      <c r="AR34" s="88"/>
      <c r="AS34" s="88"/>
      <c r="AT34" s="88"/>
      <c r="AU34" s="88"/>
      <c r="AV34" s="110"/>
      <c r="AW34" s="111"/>
      <c r="AX34" s="109">
        <v>20</v>
      </c>
      <c r="AY34" s="88"/>
      <c r="AZ34" s="88"/>
      <c r="BA34" s="88"/>
      <c r="BB34" s="88"/>
      <c r="BC34" s="88"/>
      <c r="BD34" s="88">
        <v>5</v>
      </c>
      <c r="BE34" s="110" t="s">
        <v>25</v>
      </c>
      <c r="BF34" s="111">
        <v>1</v>
      </c>
      <c r="BG34" s="109"/>
      <c r="BH34" s="88"/>
      <c r="BI34" s="88"/>
      <c r="BJ34" s="88"/>
      <c r="BK34" s="88"/>
      <c r="BL34" s="88"/>
      <c r="BM34" s="88"/>
      <c r="BN34" s="110"/>
      <c r="BO34" s="111"/>
      <c r="BP34" s="7"/>
    </row>
    <row r="35" spans="1:68" s="11" customFormat="1" ht="35.1" customHeight="1" x14ac:dyDescent="0.35">
      <c r="A35" s="136">
        <v>5</v>
      </c>
      <c r="B35" s="137" t="s">
        <v>49</v>
      </c>
      <c r="C35" s="135">
        <f t="shared" si="27"/>
        <v>15</v>
      </c>
      <c r="D35" s="142">
        <f t="shared" si="28"/>
        <v>25</v>
      </c>
      <c r="E35" s="142">
        <f t="shared" si="31"/>
        <v>1</v>
      </c>
      <c r="F35" s="142">
        <f t="shared" si="29"/>
        <v>10</v>
      </c>
      <c r="G35" s="142">
        <f t="shared" si="29"/>
        <v>5</v>
      </c>
      <c r="H35" s="142">
        <f t="shared" si="29"/>
        <v>0</v>
      </c>
      <c r="I35" s="142">
        <f t="shared" si="29"/>
        <v>0</v>
      </c>
      <c r="J35" s="142">
        <f t="shared" si="29"/>
        <v>0</v>
      </c>
      <c r="K35" s="142">
        <f t="shared" si="29"/>
        <v>0</v>
      </c>
      <c r="L35" s="142">
        <f t="shared" si="29"/>
        <v>10</v>
      </c>
      <c r="M35" s="86">
        <f t="shared" si="30"/>
        <v>1</v>
      </c>
      <c r="N35" s="109"/>
      <c r="O35" s="88"/>
      <c r="P35" s="88"/>
      <c r="Q35" s="88"/>
      <c r="R35" s="88"/>
      <c r="S35" s="88"/>
      <c r="T35" s="88"/>
      <c r="U35" s="110"/>
      <c r="V35" s="111"/>
      <c r="W35" s="109">
        <v>10</v>
      </c>
      <c r="X35" s="88">
        <v>5</v>
      </c>
      <c r="Y35" s="88"/>
      <c r="Z35" s="88"/>
      <c r="AA35" s="88"/>
      <c r="AB35" s="88"/>
      <c r="AC35" s="88">
        <v>10</v>
      </c>
      <c r="AD35" s="110" t="s">
        <v>25</v>
      </c>
      <c r="AE35" s="111">
        <v>1</v>
      </c>
      <c r="AF35" s="109"/>
      <c r="AG35" s="88"/>
      <c r="AH35" s="88"/>
      <c r="AI35" s="88"/>
      <c r="AJ35" s="88"/>
      <c r="AK35" s="88"/>
      <c r="AL35" s="88"/>
      <c r="AM35" s="110"/>
      <c r="AN35" s="111"/>
      <c r="AO35" s="109"/>
      <c r="AP35" s="88"/>
      <c r="AQ35" s="88"/>
      <c r="AR35" s="88"/>
      <c r="AS35" s="88"/>
      <c r="AT35" s="88"/>
      <c r="AU35" s="88"/>
      <c r="AV35" s="110"/>
      <c r="AW35" s="111"/>
      <c r="AX35" s="109"/>
      <c r="AY35" s="88"/>
      <c r="AZ35" s="88"/>
      <c r="BA35" s="88"/>
      <c r="BB35" s="88"/>
      <c r="BC35" s="88"/>
      <c r="BD35" s="88"/>
      <c r="BE35" s="110"/>
      <c r="BF35" s="111"/>
      <c r="BG35" s="109"/>
      <c r="BH35" s="88"/>
      <c r="BI35" s="88"/>
      <c r="BJ35" s="88"/>
      <c r="BK35" s="88"/>
      <c r="BL35" s="88"/>
      <c r="BM35" s="88"/>
      <c r="BN35" s="110"/>
      <c r="BO35" s="111"/>
      <c r="BP35" s="7"/>
    </row>
    <row r="36" spans="1:68" s="11" customFormat="1" ht="35.1" customHeight="1" x14ac:dyDescent="0.35">
      <c r="A36" s="136">
        <v>6</v>
      </c>
      <c r="B36" s="137" t="s">
        <v>50</v>
      </c>
      <c r="C36" s="135">
        <f t="shared" si="27"/>
        <v>15</v>
      </c>
      <c r="D36" s="142">
        <f t="shared" si="28"/>
        <v>25</v>
      </c>
      <c r="E36" s="142">
        <f t="shared" si="31"/>
        <v>1</v>
      </c>
      <c r="F36" s="142">
        <f t="shared" si="29"/>
        <v>10</v>
      </c>
      <c r="G36" s="142">
        <f t="shared" si="29"/>
        <v>5</v>
      </c>
      <c r="H36" s="142">
        <f t="shared" si="29"/>
        <v>0</v>
      </c>
      <c r="I36" s="142">
        <f t="shared" si="29"/>
        <v>0</v>
      </c>
      <c r="J36" s="142">
        <f t="shared" si="29"/>
        <v>0</v>
      </c>
      <c r="K36" s="142">
        <f t="shared" si="29"/>
        <v>0</v>
      </c>
      <c r="L36" s="142">
        <f t="shared" si="29"/>
        <v>10</v>
      </c>
      <c r="M36" s="86">
        <f t="shared" si="30"/>
        <v>1</v>
      </c>
      <c r="N36" s="109">
        <v>10</v>
      </c>
      <c r="O36" s="88">
        <v>5</v>
      </c>
      <c r="P36" s="88"/>
      <c r="Q36" s="88"/>
      <c r="R36" s="88"/>
      <c r="S36" s="88"/>
      <c r="T36" s="88">
        <v>10</v>
      </c>
      <c r="U36" s="110" t="s">
        <v>25</v>
      </c>
      <c r="V36" s="111">
        <v>1</v>
      </c>
      <c r="W36" s="109"/>
      <c r="X36" s="88"/>
      <c r="Y36" s="88"/>
      <c r="Z36" s="88"/>
      <c r="AA36" s="88"/>
      <c r="AB36" s="88"/>
      <c r="AC36" s="88"/>
      <c r="AD36" s="110"/>
      <c r="AE36" s="111"/>
      <c r="AF36" s="109"/>
      <c r="AG36" s="88"/>
      <c r="AH36" s="88"/>
      <c r="AI36" s="88"/>
      <c r="AJ36" s="88"/>
      <c r="AK36" s="88"/>
      <c r="AL36" s="88"/>
      <c r="AM36" s="110"/>
      <c r="AN36" s="111"/>
      <c r="AO36" s="109"/>
      <c r="AP36" s="88"/>
      <c r="AQ36" s="88"/>
      <c r="AR36" s="88"/>
      <c r="AS36" s="88"/>
      <c r="AT36" s="88"/>
      <c r="AU36" s="88"/>
      <c r="AV36" s="110"/>
      <c r="AW36" s="111"/>
      <c r="AX36" s="109"/>
      <c r="AY36" s="88"/>
      <c r="AZ36" s="88"/>
      <c r="BA36" s="88"/>
      <c r="BB36" s="88"/>
      <c r="BC36" s="88"/>
      <c r="BD36" s="88"/>
      <c r="BE36" s="110"/>
      <c r="BF36" s="111"/>
      <c r="BG36" s="109"/>
      <c r="BH36" s="88"/>
      <c r="BI36" s="88"/>
      <c r="BJ36" s="88"/>
      <c r="BK36" s="88"/>
      <c r="BL36" s="88"/>
      <c r="BM36" s="88"/>
      <c r="BN36" s="110"/>
      <c r="BO36" s="111"/>
      <c r="BP36" s="7"/>
    </row>
    <row r="37" spans="1:68" s="11" customFormat="1" ht="35.1" customHeight="1" x14ac:dyDescent="0.35">
      <c r="A37" s="136">
        <v>7</v>
      </c>
      <c r="B37" s="137" t="s">
        <v>51</v>
      </c>
      <c r="C37" s="135">
        <f t="shared" si="27"/>
        <v>15</v>
      </c>
      <c r="D37" s="142">
        <f t="shared" si="28"/>
        <v>25</v>
      </c>
      <c r="E37" s="142">
        <f t="shared" si="31"/>
        <v>1</v>
      </c>
      <c r="F37" s="142">
        <f t="shared" si="29"/>
        <v>10</v>
      </c>
      <c r="G37" s="142">
        <f t="shared" si="29"/>
        <v>5</v>
      </c>
      <c r="H37" s="142">
        <f t="shared" si="29"/>
        <v>0</v>
      </c>
      <c r="I37" s="142">
        <f t="shared" si="29"/>
        <v>0</v>
      </c>
      <c r="J37" s="142">
        <f t="shared" si="29"/>
        <v>0</v>
      </c>
      <c r="K37" s="142">
        <f t="shared" si="29"/>
        <v>0</v>
      </c>
      <c r="L37" s="142">
        <f t="shared" si="29"/>
        <v>10</v>
      </c>
      <c r="M37" s="86">
        <f t="shared" si="30"/>
        <v>1</v>
      </c>
      <c r="N37" s="109">
        <v>10</v>
      </c>
      <c r="O37" s="88">
        <v>5</v>
      </c>
      <c r="P37" s="88"/>
      <c r="Q37" s="88"/>
      <c r="R37" s="88"/>
      <c r="S37" s="88"/>
      <c r="T37" s="88">
        <v>10</v>
      </c>
      <c r="U37" s="110" t="s">
        <v>25</v>
      </c>
      <c r="V37" s="111">
        <v>1</v>
      </c>
      <c r="W37" s="109"/>
      <c r="X37" s="88"/>
      <c r="Y37" s="88"/>
      <c r="Z37" s="88"/>
      <c r="AA37" s="88"/>
      <c r="AB37" s="88"/>
      <c r="AC37" s="88"/>
      <c r="AD37" s="110"/>
      <c r="AE37" s="111"/>
      <c r="AF37" s="109"/>
      <c r="AG37" s="88"/>
      <c r="AH37" s="88"/>
      <c r="AI37" s="88"/>
      <c r="AJ37" s="88"/>
      <c r="AK37" s="88"/>
      <c r="AL37" s="88"/>
      <c r="AM37" s="110"/>
      <c r="AN37" s="111"/>
      <c r="AO37" s="109"/>
      <c r="AP37" s="88"/>
      <c r="AQ37" s="88"/>
      <c r="AR37" s="88"/>
      <c r="AS37" s="88"/>
      <c r="AT37" s="88"/>
      <c r="AU37" s="88"/>
      <c r="AV37" s="110"/>
      <c r="AW37" s="111"/>
      <c r="AX37" s="109"/>
      <c r="AY37" s="88"/>
      <c r="AZ37" s="88"/>
      <c r="BA37" s="88"/>
      <c r="BB37" s="88"/>
      <c r="BC37" s="88"/>
      <c r="BD37" s="88"/>
      <c r="BE37" s="110"/>
      <c r="BF37" s="111"/>
      <c r="BG37" s="109"/>
      <c r="BH37" s="88"/>
      <c r="BI37" s="88"/>
      <c r="BJ37" s="88"/>
      <c r="BK37" s="88"/>
      <c r="BL37" s="88"/>
      <c r="BM37" s="88"/>
      <c r="BN37" s="110"/>
      <c r="BO37" s="111"/>
      <c r="BP37" s="7"/>
    </row>
    <row r="38" spans="1:68" s="11" customFormat="1" ht="35.1" customHeight="1" x14ac:dyDescent="0.35">
      <c r="A38" s="136">
        <v>8</v>
      </c>
      <c r="B38" s="137" t="s">
        <v>52</v>
      </c>
      <c r="C38" s="135">
        <f t="shared" si="27"/>
        <v>15</v>
      </c>
      <c r="D38" s="142">
        <f t="shared" si="28"/>
        <v>25</v>
      </c>
      <c r="E38" s="142">
        <f t="shared" si="31"/>
        <v>1</v>
      </c>
      <c r="F38" s="142">
        <f t="shared" si="29"/>
        <v>0</v>
      </c>
      <c r="G38" s="142">
        <f t="shared" si="29"/>
        <v>15</v>
      </c>
      <c r="H38" s="142">
        <f t="shared" si="29"/>
        <v>0</v>
      </c>
      <c r="I38" s="142">
        <f t="shared" si="29"/>
        <v>0</v>
      </c>
      <c r="J38" s="142">
        <f t="shared" si="29"/>
        <v>0</v>
      </c>
      <c r="K38" s="142">
        <f t="shared" si="29"/>
        <v>0</v>
      </c>
      <c r="L38" s="142">
        <f t="shared" si="29"/>
        <v>10</v>
      </c>
      <c r="M38" s="86">
        <f t="shared" si="30"/>
        <v>1</v>
      </c>
      <c r="N38" s="109"/>
      <c r="O38" s="88">
        <v>15</v>
      </c>
      <c r="P38" s="88"/>
      <c r="Q38" s="88"/>
      <c r="R38" s="88"/>
      <c r="S38" s="88"/>
      <c r="T38" s="88">
        <v>10</v>
      </c>
      <c r="U38" s="110" t="s">
        <v>25</v>
      </c>
      <c r="V38" s="111">
        <v>1</v>
      </c>
      <c r="W38" s="109"/>
      <c r="X38" s="88"/>
      <c r="Y38" s="88"/>
      <c r="Z38" s="88"/>
      <c r="AA38" s="88"/>
      <c r="AB38" s="88"/>
      <c r="AC38" s="88"/>
      <c r="AD38" s="110"/>
      <c r="AE38" s="111"/>
      <c r="AF38" s="109"/>
      <c r="AG38" s="88"/>
      <c r="AH38" s="88"/>
      <c r="AI38" s="88"/>
      <c r="AJ38" s="88"/>
      <c r="AK38" s="88"/>
      <c r="AL38" s="88"/>
      <c r="AM38" s="110"/>
      <c r="AN38" s="111"/>
      <c r="AO38" s="109"/>
      <c r="AP38" s="88"/>
      <c r="AQ38" s="88"/>
      <c r="AR38" s="88"/>
      <c r="AS38" s="88"/>
      <c r="AT38" s="88"/>
      <c r="AU38" s="88"/>
      <c r="AV38" s="110"/>
      <c r="AW38" s="111"/>
      <c r="AX38" s="109"/>
      <c r="AY38" s="88"/>
      <c r="AZ38" s="88"/>
      <c r="BA38" s="88"/>
      <c r="BB38" s="88"/>
      <c r="BC38" s="88"/>
      <c r="BD38" s="88"/>
      <c r="BE38" s="110"/>
      <c r="BF38" s="111"/>
      <c r="BG38" s="109"/>
      <c r="BH38" s="88"/>
      <c r="BI38" s="88"/>
      <c r="BJ38" s="88"/>
      <c r="BK38" s="88"/>
      <c r="BL38" s="88"/>
      <c r="BM38" s="88"/>
      <c r="BN38" s="110"/>
      <c r="BO38" s="111"/>
      <c r="BP38" s="7"/>
    </row>
    <row r="39" spans="1:68" s="11" customFormat="1" ht="35.1" customHeight="1" x14ac:dyDescent="0.35">
      <c r="A39" s="136">
        <v>9</v>
      </c>
      <c r="B39" s="137" t="s">
        <v>53</v>
      </c>
      <c r="C39" s="135">
        <f t="shared" si="27"/>
        <v>20</v>
      </c>
      <c r="D39" s="142">
        <f t="shared" si="28"/>
        <v>25</v>
      </c>
      <c r="E39" s="142">
        <f t="shared" si="31"/>
        <v>1</v>
      </c>
      <c r="F39" s="142">
        <f t="shared" si="29"/>
        <v>20</v>
      </c>
      <c r="G39" s="142">
        <f t="shared" si="29"/>
        <v>0</v>
      </c>
      <c r="H39" s="142">
        <f t="shared" si="29"/>
        <v>0</v>
      </c>
      <c r="I39" s="142">
        <f t="shared" si="29"/>
        <v>0</v>
      </c>
      <c r="J39" s="142">
        <f t="shared" si="29"/>
        <v>0</v>
      </c>
      <c r="K39" s="142">
        <f t="shared" si="29"/>
        <v>0</v>
      </c>
      <c r="L39" s="142">
        <f t="shared" si="29"/>
        <v>5</v>
      </c>
      <c r="M39" s="86">
        <f t="shared" si="30"/>
        <v>1</v>
      </c>
      <c r="N39" s="109"/>
      <c r="O39" s="88"/>
      <c r="P39" s="88"/>
      <c r="Q39" s="88"/>
      <c r="R39" s="88"/>
      <c r="S39" s="88"/>
      <c r="T39" s="88"/>
      <c r="U39" s="110"/>
      <c r="V39" s="111"/>
      <c r="W39" s="109">
        <v>20</v>
      </c>
      <c r="X39" s="88"/>
      <c r="Y39" s="88"/>
      <c r="Z39" s="88"/>
      <c r="AA39" s="88"/>
      <c r="AB39" s="88"/>
      <c r="AC39" s="88">
        <v>5</v>
      </c>
      <c r="AD39" s="110" t="s">
        <v>25</v>
      </c>
      <c r="AE39" s="111">
        <v>1</v>
      </c>
      <c r="AF39" s="109"/>
      <c r="AG39" s="88"/>
      <c r="AH39" s="88"/>
      <c r="AI39" s="88"/>
      <c r="AJ39" s="88"/>
      <c r="AK39" s="88"/>
      <c r="AL39" s="88"/>
      <c r="AM39" s="110"/>
      <c r="AN39" s="111"/>
      <c r="AO39" s="109"/>
      <c r="AP39" s="88"/>
      <c r="AQ39" s="88"/>
      <c r="AR39" s="88"/>
      <c r="AS39" s="88"/>
      <c r="AT39" s="88"/>
      <c r="AU39" s="88"/>
      <c r="AV39" s="107"/>
      <c r="AW39" s="134"/>
      <c r="AX39" s="87"/>
      <c r="AY39" s="110"/>
      <c r="AZ39" s="87"/>
      <c r="BA39" s="88"/>
      <c r="BB39" s="88"/>
      <c r="BC39" s="88"/>
      <c r="BD39" s="88"/>
      <c r="BE39" s="110"/>
      <c r="BF39" s="111"/>
      <c r="BG39" s="109"/>
      <c r="BH39" s="88"/>
      <c r="BI39" s="88"/>
      <c r="BJ39" s="88"/>
      <c r="BK39" s="88"/>
      <c r="BL39" s="88"/>
      <c r="BM39" s="88"/>
      <c r="BN39" s="110"/>
      <c r="BO39" s="111"/>
      <c r="BP39" s="7"/>
    </row>
    <row r="40" spans="1:68" s="11" customFormat="1" ht="40.5" customHeight="1" x14ac:dyDescent="0.35">
      <c r="A40" s="136">
        <v>9</v>
      </c>
      <c r="B40" s="139" t="s">
        <v>54</v>
      </c>
      <c r="C40" s="135">
        <f t="shared" si="27"/>
        <v>20</v>
      </c>
      <c r="D40" s="142">
        <f t="shared" si="28"/>
        <v>25</v>
      </c>
      <c r="E40" s="142">
        <f>M40</f>
        <v>1</v>
      </c>
      <c r="F40" s="142">
        <f t="shared" si="29"/>
        <v>0</v>
      </c>
      <c r="G40" s="142">
        <f t="shared" si="29"/>
        <v>20</v>
      </c>
      <c r="H40" s="142">
        <f t="shared" si="29"/>
        <v>0</v>
      </c>
      <c r="I40" s="142">
        <f t="shared" si="29"/>
        <v>0</v>
      </c>
      <c r="J40" s="142">
        <f t="shared" si="29"/>
        <v>0</v>
      </c>
      <c r="K40" s="142">
        <f t="shared" si="29"/>
        <v>0</v>
      </c>
      <c r="L40" s="142">
        <f t="shared" si="29"/>
        <v>5</v>
      </c>
      <c r="M40" s="86">
        <f t="shared" si="30"/>
        <v>1</v>
      </c>
      <c r="N40" s="109"/>
      <c r="O40" s="88"/>
      <c r="P40" s="88"/>
      <c r="Q40" s="88"/>
      <c r="R40" s="88"/>
      <c r="S40" s="88"/>
      <c r="T40" s="88"/>
      <c r="U40" s="110"/>
      <c r="V40" s="111"/>
      <c r="W40" s="109"/>
      <c r="X40" s="88"/>
      <c r="Y40" s="88"/>
      <c r="Z40" s="88"/>
      <c r="AA40" s="88"/>
      <c r="AB40" s="88"/>
      <c r="AC40" s="88"/>
      <c r="AD40" s="110"/>
      <c r="AE40" s="111"/>
      <c r="AF40" s="109"/>
      <c r="AG40" s="88"/>
      <c r="AH40" s="88"/>
      <c r="AI40" s="88"/>
      <c r="AJ40" s="88"/>
      <c r="AK40" s="88"/>
      <c r="AL40" s="88"/>
      <c r="AM40" s="110"/>
      <c r="AN40" s="111"/>
      <c r="AO40" s="109"/>
      <c r="AP40" s="88">
        <v>20</v>
      </c>
      <c r="AQ40" s="88"/>
      <c r="AR40" s="88"/>
      <c r="AS40" s="88"/>
      <c r="AT40" s="88"/>
      <c r="AU40" s="88">
        <v>5</v>
      </c>
      <c r="AV40" s="110" t="s">
        <v>25</v>
      </c>
      <c r="AW40" s="111">
        <v>1</v>
      </c>
      <c r="AX40" s="109"/>
      <c r="AY40" s="88"/>
      <c r="AZ40" s="88"/>
      <c r="BA40" s="88"/>
      <c r="BB40" s="88"/>
      <c r="BC40" s="88"/>
      <c r="BD40" s="88"/>
      <c r="BE40" s="110"/>
      <c r="BF40" s="111"/>
      <c r="BG40" s="109"/>
      <c r="BH40" s="88"/>
      <c r="BI40" s="88"/>
      <c r="BJ40" s="88"/>
      <c r="BK40" s="88"/>
      <c r="BL40" s="88"/>
      <c r="BM40" s="88"/>
      <c r="BN40" s="89"/>
      <c r="BO40" s="111"/>
      <c r="BP40" s="7"/>
    </row>
    <row r="41" spans="1:68" s="11" customFormat="1" ht="35.1" customHeight="1" x14ac:dyDescent="0.35">
      <c r="A41" s="136" t="s">
        <v>55</v>
      </c>
      <c r="B41" s="137" t="s">
        <v>56</v>
      </c>
      <c r="C41" s="79">
        <f t="shared" si="27"/>
        <v>0</v>
      </c>
      <c r="D41" s="142">
        <f t="shared" si="28"/>
        <v>0</v>
      </c>
      <c r="E41" s="142">
        <f>M41</f>
        <v>0</v>
      </c>
      <c r="F41" s="142">
        <f t="shared" si="29"/>
        <v>0</v>
      </c>
      <c r="G41" s="142">
        <f t="shared" si="29"/>
        <v>0</v>
      </c>
      <c r="H41" s="142">
        <f t="shared" si="29"/>
        <v>0</v>
      </c>
      <c r="I41" s="142">
        <f t="shared" si="29"/>
        <v>0</v>
      </c>
      <c r="J41" s="142">
        <f t="shared" si="29"/>
        <v>0</v>
      </c>
      <c r="K41" s="142">
        <f t="shared" si="29"/>
        <v>0</v>
      </c>
      <c r="L41" s="142">
        <f t="shared" si="29"/>
        <v>0</v>
      </c>
      <c r="M41" s="86">
        <f t="shared" si="30"/>
        <v>0</v>
      </c>
      <c r="N41" s="109"/>
      <c r="O41" s="88"/>
      <c r="P41" s="88"/>
      <c r="Q41" s="88"/>
      <c r="R41" s="88"/>
      <c r="S41" s="88"/>
      <c r="T41" s="88"/>
      <c r="U41" s="110"/>
      <c r="V41" s="111"/>
      <c r="W41" s="109"/>
      <c r="X41" s="88"/>
      <c r="Y41" s="88"/>
      <c r="Z41" s="88"/>
      <c r="AA41" s="88"/>
      <c r="AB41" s="88"/>
      <c r="AC41" s="88"/>
      <c r="AD41" s="110"/>
      <c r="AE41" s="111"/>
      <c r="AF41" s="109"/>
      <c r="AG41" s="88"/>
      <c r="AH41" s="88"/>
      <c r="AI41" s="88"/>
      <c r="AJ41" s="88"/>
      <c r="AK41" s="88"/>
      <c r="AL41" s="88"/>
      <c r="AM41" s="110"/>
      <c r="AN41" s="111"/>
      <c r="AO41" s="109"/>
      <c r="AP41" s="88"/>
      <c r="AQ41" s="88"/>
      <c r="AR41" s="88"/>
      <c r="AS41" s="88"/>
      <c r="AT41" s="88"/>
      <c r="AU41" s="88"/>
      <c r="AV41" s="110"/>
      <c r="AW41" s="111"/>
      <c r="AX41" s="109"/>
      <c r="AY41" s="88"/>
      <c r="AZ41" s="88"/>
      <c r="BA41" s="88"/>
      <c r="BB41" s="88"/>
      <c r="BC41" s="88"/>
      <c r="BD41" s="88"/>
      <c r="BE41" s="110"/>
      <c r="BF41" s="111"/>
      <c r="BG41" s="109"/>
      <c r="BH41" s="88"/>
      <c r="BI41" s="88"/>
      <c r="BJ41" s="88"/>
      <c r="BK41" s="88"/>
      <c r="BL41" s="88"/>
      <c r="BM41" s="88"/>
      <c r="BN41" s="89"/>
      <c r="BO41" s="111"/>
      <c r="BP41" s="7"/>
    </row>
    <row r="42" spans="1:68" s="11" customFormat="1" ht="32.25" customHeight="1" x14ac:dyDescent="0.35">
      <c r="A42" s="136" t="s">
        <v>57</v>
      </c>
      <c r="B42" s="137" t="s">
        <v>58</v>
      </c>
      <c r="C42" s="79">
        <f t="shared" si="27"/>
        <v>0</v>
      </c>
      <c r="D42" s="142">
        <f t="shared" si="28"/>
        <v>0</v>
      </c>
      <c r="E42" s="142">
        <f>M42</f>
        <v>0</v>
      </c>
      <c r="F42" s="142">
        <f t="shared" si="29"/>
        <v>0</v>
      </c>
      <c r="G42" s="142">
        <f t="shared" si="29"/>
        <v>0</v>
      </c>
      <c r="H42" s="142">
        <f t="shared" si="29"/>
        <v>0</v>
      </c>
      <c r="I42" s="142">
        <f t="shared" si="29"/>
        <v>0</v>
      </c>
      <c r="J42" s="142">
        <f t="shared" si="29"/>
        <v>0</v>
      </c>
      <c r="K42" s="142">
        <f t="shared" si="29"/>
        <v>0</v>
      </c>
      <c r="L42" s="142">
        <f t="shared" si="29"/>
        <v>0</v>
      </c>
      <c r="M42" s="86">
        <f t="shared" si="30"/>
        <v>0</v>
      </c>
      <c r="N42" s="167"/>
      <c r="O42" s="168"/>
      <c r="P42" s="168"/>
      <c r="Q42" s="168"/>
      <c r="R42" s="168"/>
      <c r="S42" s="168"/>
      <c r="T42" s="168"/>
      <c r="U42" s="169"/>
      <c r="V42" s="170"/>
      <c r="W42" s="116"/>
      <c r="X42" s="94"/>
      <c r="Y42" s="94"/>
      <c r="Z42" s="94"/>
      <c r="AA42" s="94"/>
      <c r="AB42" s="94"/>
      <c r="AC42" s="94"/>
      <c r="AD42" s="117"/>
      <c r="AE42" s="118"/>
      <c r="AF42" s="116"/>
      <c r="AG42" s="94"/>
      <c r="AH42" s="94"/>
      <c r="AI42" s="94"/>
      <c r="AJ42" s="94"/>
      <c r="AK42" s="94"/>
      <c r="AL42" s="94"/>
      <c r="AM42" s="117"/>
      <c r="AN42" s="118"/>
      <c r="AO42" s="116"/>
      <c r="AP42" s="94"/>
      <c r="AQ42" s="94"/>
      <c r="AR42" s="94"/>
      <c r="AS42" s="94"/>
      <c r="AT42" s="94"/>
      <c r="AU42" s="94"/>
      <c r="AV42" s="117"/>
      <c r="AW42" s="118"/>
      <c r="AX42" s="116"/>
      <c r="AY42" s="94"/>
      <c r="AZ42" s="94"/>
      <c r="BA42" s="94"/>
      <c r="BB42" s="94"/>
      <c r="BC42" s="94"/>
      <c r="BD42" s="94"/>
      <c r="BE42" s="117"/>
      <c r="BF42" s="118"/>
      <c r="BG42" s="116"/>
      <c r="BH42" s="94"/>
      <c r="BI42" s="94"/>
      <c r="BJ42" s="94"/>
      <c r="BK42" s="94"/>
      <c r="BL42" s="94"/>
      <c r="BM42" s="94"/>
      <c r="BN42" s="95"/>
      <c r="BO42" s="98"/>
      <c r="BP42" s="7"/>
    </row>
    <row r="43" spans="1:68" s="11" customFormat="1" ht="23.25" hidden="1" customHeight="1" x14ac:dyDescent="0.3">
      <c r="A43" s="25"/>
      <c r="B43" s="13"/>
      <c r="C43" s="164"/>
      <c r="D43" s="159">
        <v>900</v>
      </c>
      <c r="E43" s="159">
        <v>34</v>
      </c>
      <c r="F43" s="24"/>
      <c r="G43" s="24"/>
      <c r="H43" s="24"/>
      <c r="I43" s="24"/>
      <c r="J43" s="24"/>
      <c r="K43" s="56"/>
      <c r="L43" s="171">
        <v>315</v>
      </c>
      <c r="M43" s="24"/>
      <c r="N43" s="42"/>
      <c r="O43" s="42"/>
      <c r="P43" s="42"/>
      <c r="Q43" s="42"/>
      <c r="R43" s="42"/>
      <c r="S43" s="42"/>
      <c r="T43" s="42"/>
      <c r="U43" s="42"/>
      <c r="V43" s="24"/>
      <c r="W43" s="42"/>
      <c r="X43" s="42"/>
      <c r="Y43" s="42"/>
      <c r="Z43" s="42"/>
      <c r="AA43" s="42"/>
      <c r="AB43" s="42"/>
      <c r="AC43" s="42"/>
      <c r="AD43" s="42"/>
      <c r="AE43" s="24"/>
      <c r="AF43" s="42"/>
      <c r="AG43" s="42"/>
      <c r="AH43" s="42"/>
      <c r="AI43" s="42"/>
      <c r="AJ43" s="42"/>
      <c r="AK43" s="42"/>
      <c r="AL43" s="42"/>
      <c r="AM43" s="42"/>
      <c r="AN43" s="24"/>
      <c r="AO43" s="42"/>
      <c r="AP43" s="42"/>
      <c r="AQ43" s="42"/>
      <c r="AR43" s="42"/>
      <c r="AS43" s="42"/>
      <c r="AT43" s="42"/>
      <c r="AU43" s="42"/>
      <c r="AV43" s="42"/>
      <c r="AW43" s="24"/>
      <c r="AX43" s="42"/>
      <c r="AY43" s="42"/>
      <c r="AZ43" s="42"/>
      <c r="BA43" s="42"/>
      <c r="BB43" s="42"/>
      <c r="BC43" s="42"/>
      <c r="BD43" s="42"/>
      <c r="BE43" s="42"/>
      <c r="BF43" s="24"/>
      <c r="BG43" s="42"/>
      <c r="BH43" s="42"/>
      <c r="BI43" s="42"/>
      <c r="BJ43" s="42"/>
      <c r="BK43" s="42"/>
      <c r="BL43" s="42"/>
      <c r="BM43" s="42"/>
      <c r="BN43" s="42"/>
      <c r="BO43" s="47"/>
      <c r="BP43" s="7"/>
    </row>
    <row r="44" spans="1:68" s="76" customFormat="1" ht="48.75" customHeight="1" x14ac:dyDescent="0.4">
      <c r="A44" s="154" t="s">
        <v>59</v>
      </c>
      <c r="B44" s="162" t="s">
        <v>60</v>
      </c>
      <c r="C44" s="163">
        <f>SUM(C45:C58)</f>
        <v>585</v>
      </c>
      <c r="D44" s="156">
        <f>SUM(D45:D58)</f>
        <v>900</v>
      </c>
      <c r="E44" s="156">
        <f>SUM(E45:E58)</f>
        <v>34</v>
      </c>
      <c r="F44" s="156">
        <f t="shared" ref="F44:T44" si="32">SUM(F45:F58)</f>
        <v>490</v>
      </c>
      <c r="G44" s="156">
        <f t="shared" si="32"/>
        <v>15</v>
      </c>
      <c r="H44" s="156">
        <f t="shared" si="32"/>
        <v>70</v>
      </c>
      <c r="I44" s="156">
        <f t="shared" si="32"/>
        <v>10</v>
      </c>
      <c r="J44" s="156">
        <f t="shared" si="32"/>
        <v>0</v>
      </c>
      <c r="K44" s="156">
        <f t="shared" si="32"/>
        <v>0</v>
      </c>
      <c r="L44" s="156">
        <f t="shared" si="32"/>
        <v>315</v>
      </c>
      <c r="M44" s="157">
        <f t="shared" si="32"/>
        <v>34</v>
      </c>
      <c r="N44" s="158">
        <f t="shared" si="32"/>
        <v>0</v>
      </c>
      <c r="O44" s="158">
        <f t="shared" si="32"/>
        <v>0</v>
      </c>
      <c r="P44" s="158">
        <f t="shared" si="32"/>
        <v>0</v>
      </c>
      <c r="Q44" s="158">
        <f t="shared" si="32"/>
        <v>0</v>
      </c>
      <c r="R44" s="158">
        <f t="shared" si="32"/>
        <v>0</v>
      </c>
      <c r="S44" s="158">
        <f t="shared" si="32"/>
        <v>0</v>
      </c>
      <c r="T44" s="158">
        <f t="shared" si="32"/>
        <v>0</v>
      </c>
      <c r="U44" s="158">
        <f>COUNTIF(U45:U58,"E")</f>
        <v>0</v>
      </c>
      <c r="V44" s="157">
        <f t="shared" ref="V44:AC44" si="33">SUM(V45:V58)</f>
        <v>0</v>
      </c>
      <c r="W44" s="158">
        <f t="shared" si="33"/>
        <v>10</v>
      </c>
      <c r="X44" s="158">
        <f t="shared" si="33"/>
        <v>0</v>
      </c>
      <c r="Y44" s="158">
        <f t="shared" si="33"/>
        <v>0</v>
      </c>
      <c r="Z44" s="158">
        <f t="shared" si="33"/>
        <v>10</v>
      </c>
      <c r="AA44" s="158">
        <f t="shared" si="33"/>
        <v>0</v>
      </c>
      <c r="AB44" s="158">
        <f t="shared" si="33"/>
        <v>0</v>
      </c>
      <c r="AC44" s="158">
        <f t="shared" si="33"/>
        <v>5</v>
      </c>
      <c r="AD44" s="158">
        <f>COUNTIF(AD45:AD58,"E")</f>
        <v>0</v>
      </c>
      <c r="AE44" s="157">
        <f t="shared" ref="AE44:AL44" si="34">SUM(AE45:AE58)</f>
        <v>1</v>
      </c>
      <c r="AF44" s="158">
        <f t="shared" si="34"/>
        <v>140</v>
      </c>
      <c r="AG44" s="158">
        <f t="shared" si="34"/>
        <v>0</v>
      </c>
      <c r="AH44" s="158">
        <f t="shared" si="34"/>
        <v>0</v>
      </c>
      <c r="AI44" s="158">
        <f t="shared" si="34"/>
        <v>0</v>
      </c>
      <c r="AJ44" s="158">
        <f t="shared" si="34"/>
        <v>0</v>
      </c>
      <c r="AK44" s="158">
        <f t="shared" si="34"/>
        <v>0</v>
      </c>
      <c r="AL44" s="158">
        <f t="shared" si="34"/>
        <v>90</v>
      </c>
      <c r="AM44" s="158">
        <f>COUNTIF(AM45:AM58,"E")</f>
        <v>0</v>
      </c>
      <c r="AN44" s="157">
        <f t="shared" ref="AN44:AU44" si="35">SUM(AN45:AN58)</f>
        <v>9</v>
      </c>
      <c r="AO44" s="158">
        <f t="shared" si="35"/>
        <v>120</v>
      </c>
      <c r="AP44" s="158">
        <f t="shared" si="35"/>
        <v>0</v>
      </c>
      <c r="AQ44" s="158">
        <f t="shared" si="35"/>
        <v>0</v>
      </c>
      <c r="AR44" s="158">
        <f t="shared" si="35"/>
        <v>0</v>
      </c>
      <c r="AS44" s="158">
        <f t="shared" si="35"/>
        <v>0</v>
      </c>
      <c r="AT44" s="158">
        <f t="shared" si="35"/>
        <v>0</v>
      </c>
      <c r="AU44" s="158">
        <f t="shared" si="35"/>
        <v>60</v>
      </c>
      <c r="AV44" s="158">
        <f>COUNTIF(AV45:AV58,"E")</f>
        <v>3</v>
      </c>
      <c r="AW44" s="157">
        <f t="shared" ref="AW44:BD44" si="36">SUM(AW45:AW58)</f>
        <v>6</v>
      </c>
      <c r="AX44" s="158">
        <f t="shared" si="36"/>
        <v>180</v>
      </c>
      <c r="AY44" s="158">
        <f t="shared" si="36"/>
        <v>15</v>
      </c>
      <c r="AZ44" s="158">
        <f t="shared" si="36"/>
        <v>35</v>
      </c>
      <c r="BA44" s="158">
        <f t="shared" si="36"/>
        <v>0</v>
      </c>
      <c r="BB44" s="158">
        <f t="shared" si="36"/>
        <v>0</v>
      </c>
      <c r="BC44" s="158">
        <f t="shared" si="36"/>
        <v>0</v>
      </c>
      <c r="BD44" s="158">
        <f t="shared" si="36"/>
        <v>110</v>
      </c>
      <c r="BE44" s="158">
        <f>COUNTIF(BE45:BE58,"E")</f>
        <v>0</v>
      </c>
      <c r="BF44" s="157">
        <f t="shared" ref="BF44:BM44" si="37">SUM(BF45:BF58)</f>
        <v>13</v>
      </c>
      <c r="BG44" s="158">
        <f t="shared" si="37"/>
        <v>40</v>
      </c>
      <c r="BH44" s="158">
        <f t="shared" si="37"/>
        <v>0</v>
      </c>
      <c r="BI44" s="158">
        <f t="shared" si="37"/>
        <v>35</v>
      </c>
      <c r="BJ44" s="158">
        <f t="shared" si="37"/>
        <v>0</v>
      </c>
      <c r="BK44" s="158">
        <f t="shared" si="37"/>
        <v>0</v>
      </c>
      <c r="BL44" s="158">
        <f t="shared" si="37"/>
        <v>0</v>
      </c>
      <c r="BM44" s="158">
        <f t="shared" si="37"/>
        <v>50</v>
      </c>
      <c r="BN44" s="158">
        <f>COUNTIF(BN45:BN58,"E")</f>
        <v>0</v>
      </c>
      <c r="BO44" s="158">
        <f>SUM(BO45:BO58)</f>
        <v>5</v>
      </c>
      <c r="BP44" s="75"/>
    </row>
    <row r="45" spans="1:68" s="11" customFormat="1" ht="35.1" customHeight="1" x14ac:dyDescent="0.35">
      <c r="A45" s="136">
        <v>1</v>
      </c>
      <c r="B45" s="137" t="s">
        <v>61</v>
      </c>
      <c r="C45" s="135">
        <f t="shared" ref="C45:C58" si="38">SUM(F45:J45)</f>
        <v>70</v>
      </c>
      <c r="D45" s="142">
        <f t="shared" ref="D45:D58" si="39">SUM(F45:L45)</f>
        <v>110</v>
      </c>
      <c r="E45" s="142">
        <f>M45</f>
        <v>4</v>
      </c>
      <c r="F45" s="142">
        <f t="shared" ref="F45:L58" si="40">N45+W45+AF45+AO45+AX45+BG45</f>
        <v>70</v>
      </c>
      <c r="G45" s="142">
        <f t="shared" si="40"/>
        <v>0</v>
      </c>
      <c r="H45" s="142">
        <f t="shared" si="40"/>
        <v>0</v>
      </c>
      <c r="I45" s="142">
        <f t="shared" si="40"/>
        <v>0</v>
      </c>
      <c r="J45" s="142">
        <f t="shared" si="40"/>
        <v>0</v>
      </c>
      <c r="K45" s="142">
        <f t="shared" si="40"/>
        <v>0</v>
      </c>
      <c r="L45" s="142">
        <f t="shared" si="40"/>
        <v>40</v>
      </c>
      <c r="M45" s="86">
        <f>V45+AE45+AN45+AW45+BF45+BO45</f>
        <v>4</v>
      </c>
      <c r="N45" s="120"/>
      <c r="O45" s="81"/>
      <c r="P45" s="81"/>
      <c r="Q45" s="81"/>
      <c r="R45" s="82"/>
      <c r="S45" s="82"/>
      <c r="T45" s="82"/>
      <c r="U45" s="113"/>
      <c r="V45" s="84"/>
      <c r="W45" s="81"/>
      <c r="X45" s="81"/>
      <c r="Y45" s="81"/>
      <c r="Z45" s="81"/>
      <c r="AA45" s="81"/>
      <c r="AB45" s="81"/>
      <c r="AC45" s="82"/>
      <c r="AD45" s="113"/>
      <c r="AE45" s="84"/>
      <c r="AF45" s="81">
        <v>30</v>
      </c>
      <c r="AG45" s="81"/>
      <c r="AH45" s="81"/>
      <c r="AI45" s="81"/>
      <c r="AJ45" s="81"/>
      <c r="AK45" s="81"/>
      <c r="AL45" s="82">
        <v>20</v>
      </c>
      <c r="AM45" s="113" t="s">
        <v>25</v>
      </c>
      <c r="AN45" s="84">
        <v>2</v>
      </c>
      <c r="AO45" s="81">
        <v>40</v>
      </c>
      <c r="AP45" s="81"/>
      <c r="AQ45" s="81"/>
      <c r="AR45" s="81"/>
      <c r="AS45" s="81"/>
      <c r="AT45" s="81"/>
      <c r="AU45" s="82">
        <v>20</v>
      </c>
      <c r="AV45" s="130" t="s">
        <v>26</v>
      </c>
      <c r="AW45" s="84">
        <v>2</v>
      </c>
      <c r="AX45" s="81"/>
      <c r="AY45" s="81"/>
      <c r="AZ45" s="81"/>
      <c r="BA45" s="81"/>
      <c r="BB45" s="81"/>
      <c r="BC45" s="81"/>
      <c r="BD45" s="82"/>
      <c r="BE45" s="83"/>
      <c r="BF45" s="84"/>
      <c r="BG45" s="81"/>
      <c r="BH45" s="81"/>
      <c r="BI45" s="81"/>
      <c r="BJ45" s="81"/>
      <c r="BK45" s="81"/>
      <c r="BL45" s="81"/>
      <c r="BM45" s="82"/>
      <c r="BN45" s="102"/>
      <c r="BO45" s="119"/>
      <c r="BP45" s="7"/>
    </row>
    <row r="46" spans="1:68" s="11" customFormat="1" ht="48" customHeight="1" x14ac:dyDescent="0.35">
      <c r="A46" s="136">
        <v>2</v>
      </c>
      <c r="B46" s="137" t="s">
        <v>62</v>
      </c>
      <c r="C46" s="135">
        <f t="shared" si="38"/>
        <v>70</v>
      </c>
      <c r="D46" s="142">
        <f t="shared" si="39"/>
        <v>110</v>
      </c>
      <c r="E46" s="142">
        <f>M46</f>
        <v>4</v>
      </c>
      <c r="F46" s="142">
        <f t="shared" si="40"/>
        <v>70</v>
      </c>
      <c r="G46" s="142">
        <f t="shared" si="40"/>
        <v>0</v>
      </c>
      <c r="H46" s="142">
        <f t="shared" si="40"/>
        <v>0</v>
      </c>
      <c r="I46" s="142">
        <f t="shared" si="40"/>
        <v>0</v>
      </c>
      <c r="J46" s="142">
        <f t="shared" si="40"/>
        <v>0</v>
      </c>
      <c r="K46" s="142">
        <f t="shared" si="40"/>
        <v>0</v>
      </c>
      <c r="L46" s="142">
        <f t="shared" si="40"/>
        <v>40</v>
      </c>
      <c r="M46" s="86">
        <f>V46+AE46+AN46+AW46+BF46+BO46</f>
        <v>4</v>
      </c>
      <c r="N46" s="87"/>
      <c r="O46" s="87"/>
      <c r="P46" s="87"/>
      <c r="Q46" s="87"/>
      <c r="R46" s="88"/>
      <c r="S46" s="88"/>
      <c r="T46" s="88"/>
      <c r="U46" s="110"/>
      <c r="V46" s="90"/>
      <c r="W46" s="87"/>
      <c r="X46" s="87"/>
      <c r="Y46" s="87"/>
      <c r="Z46" s="87"/>
      <c r="AA46" s="87"/>
      <c r="AB46" s="87"/>
      <c r="AC46" s="88"/>
      <c r="AD46" s="110"/>
      <c r="AE46" s="90"/>
      <c r="AF46" s="87">
        <v>30</v>
      </c>
      <c r="AG46" s="87"/>
      <c r="AH46" s="87"/>
      <c r="AI46" s="87"/>
      <c r="AJ46" s="87"/>
      <c r="AK46" s="87"/>
      <c r="AL46" s="88">
        <v>20</v>
      </c>
      <c r="AM46" s="110" t="s">
        <v>25</v>
      </c>
      <c r="AN46" s="90">
        <v>2</v>
      </c>
      <c r="AO46" s="87">
        <v>40</v>
      </c>
      <c r="AP46" s="87"/>
      <c r="AQ46" s="87"/>
      <c r="AR46" s="87"/>
      <c r="AS46" s="87"/>
      <c r="AT46" s="87"/>
      <c r="AU46" s="88">
        <v>20</v>
      </c>
      <c r="AV46" s="131" t="s">
        <v>26</v>
      </c>
      <c r="AW46" s="90">
        <v>2</v>
      </c>
      <c r="AX46" s="87"/>
      <c r="AY46" s="87"/>
      <c r="AZ46" s="87"/>
      <c r="BA46" s="87"/>
      <c r="BB46" s="87"/>
      <c r="BC46" s="87"/>
      <c r="BD46" s="88"/>
      <c r="BE46" s="89"/>
      <c r="BF46" s="90"/>
      <c r="BG46" s="87"/>
      <c r="BH46" s="87"/>
      <c r="BI46" s="87"/>
      <c r="BJ46" s="87"/>
      <c r="BK46" s="87"/>
      <c r="BL46" s="87"/>
      <c r="BM46" s="88"/>
      <c r="BN46" s="107"/>
      <c r="BO46" s="111"/>
      <c r="BP46" s="7"/>
    </row>
    <row r="47" spans="1:68" s="11" customFormat="1" ht="35.1" customHeight="1" x14ac:dyDescent="0.35">
      <c r="A47" s="136">
        <v>3</v>
      </c>
      <c r="B47" s="138" t="s">
        <v>63</v>
      </c>
      <c r="C47" s="135">
        <f t="shared" si="38"/>
        <v>70</v>
      </c>
      <c r="D47" s="142">
        <f t="shared" si="39"/>
        <v>110</v>
      </c>
      <c r="E47" s="142">
        <f t="shared" ref="E47:E55" si="41">M47</f>
        <v>4</v>
      </c>
      <c r="F47" s="142">
        <f t="shared" si="40"/>
        <v>70</v>
      </c>
      <c r="G47" s="142">
        <f t="shared" si="40"/>
        <v>0</v>
      </c>
      <c r="H47" s="142">
        <f t="shared" si="40"/>
        <v>0</v>
      </c>
      <c r="I47" s="142">
        <f t="shared" si="40"/>
        <v>0</v>
      </c>
      <c r="J47" s="142">
        <f t="shared" si="40"/>
        <v>0</v>
      </c>
      <c r="K47" s="142">
        <f t="shared" si="40"/>
        <v>0</v>
      </c>
      <c r="L47" s="142">
        <f t="shared" si="40"/>
        <v>40</v>
      </c>
      <c r="M47" s="86">
        <f>V47+AE47+AN47+AW47+BF47+BO47</f>
        <v>4</v>
      </c>
      <c r="N47" s="87"/>
      <c r="O47" s="82"/>
      <c r="P47" s="82"/>
      <c r="Q47" s="82"/>
      <c r="R47" s="82"/>
      <c r="S47" s="82"/>
      <c r="T47" s="82"/>
      <c r="U47" s="113"/>
      <c r="V47" s="111"/>
      <c r="W47" s="109"/>
      <c r="X47" s="88"/>
      <c r="Y47" s="88"/>
      <c r="Z47" s="88"/>
      <c r="AA47" s="88"/>
      <c r="AB47" s="88"/>
      <c r="AC47" s="88"/>
      <c r="AD47" s="110"/>
      <c r="AE47" s="111"/>
      <c r="AF47" s="109">
        <v>30</v>
      </c>
      <c r="AG47" s="88"/>
      <c r="AH47" s="88"/>
      <c r="AI47" s="88"/>
      <c r="AJ47" s="88"/>
      <c r="AK47" s="88"/>
      <c r="AL47" s="88">
        <v>20</v>
      </c>
      <c r="AM47" s="110" t="s">
        <v>25</v>
      </c>
      <c r="AN47" s="90">
        <v>2</v>
      </c>
      <c r="AO47" s="109">
        <v>40</v>
      </c>
      <c r="AP47" s="88"/>
      <c r="AQ47" s="88"/>
      <c r="AR47" s="88"/>
      <c r="AS47" s="88"/>
      <c r="AT47" s="88"/>
      <c r="AU47" s="88">
        <v>20</v>
      </c>
      <c r="AV47" s="131" t="s">
        <v>26</v>
      </c>
      <c r="AW47" s="111">
        <v>2</v>
      </c>
      <c r="AX47" s="109"/>
      <c r="AY47" s="88"/>
      <c r="AZ47" s="88"/>
      <c r="BA47" s="88"/>
      <c r="BB47" s="88"/>
      <c r="BC47" s="88"/>
      <c r="BD47" s="88"/>
      <c r="BE47" s="110"/>
      <c r="BF47" s="111"/>
      <c r="BG47" s="109"/>
      <c r="BH47" s="88"/>
      <c r="BI47" s="88"/>
      <c r="BJ47" s="88"/>
      <c r="BK47" s="88"/>
      <c r="BL47" s="88"/>
      <c r="BM47" s="88"/>
      <c r="BN47" s="110"/>
      <c r="BO47" s="111"/>
      <c r="BP47" s="7"/>
    </row>
    <row r="48" spans="1:68" s="11" customFormat="1" ht="49.5" customHeight="1" x14ac:dyDescent="0.35">
      <c r="A48" s="136">
        <v>4</v>
      </c>
      <c r="B48" s="137" t="s">
        <v>64</v>
      </c>
      <c r="C48" s="135">
        <f t="shared" si="38"/>
        <v>20</v>
      </c>
      <c r="D48" s="142">
        <f t="shared" si="39"/>
        <v>30</v>
      </c>
      <c r="E48" s="142">
        <f t="shared" si="41"/>
        <v>1</v>
      </c>
      <c r="F48" s="142">
        <f t="shared" si="40"/>
        <v>20</v>
      </c>
      <c r="G48" s="142">
        <f t="shared" si="40"/>
        <v>0</v>
      </c>
      <c r="H48" s="142">
        <f t="shared" si="40"/>
        <v>0</v>
      </c>
      <c r="I48" s="142">
        <f t="shared" si="40"/>
        <v>0</v>
      </c>
      <c r="J48" s="142">
        <f t="shared" si="40"/>
        <v>0</v>
      </c>
      <c r="K48" s="142">
        <f t="shared" si="40"/>
        <v>0</v>
      </c>
      <c r="L48" s="142">
        <f t="shared" si="40"/>
        <v>10</v>
      </c>
      <c r="M48" s="86">
        <f>V48+AE48+AN48+AW48+BF48+BO48</f>
        <v>1</v>
      </c>
      <c r="N48" s="87"/>
      <c r="O48" s="88"/>
      <c r="P48" s="82"/>
      <c r="Q48" s="82"/>
      <c r="R48" s="82"/>
      <c r="S48" s="82"/>
      <c r="T48" s="82"/>
      <c r="U48" s="113"/>
      <c r="V48" s="111"/>
      <c r="W48" s="112"/>
      <c r="X48" s="82"/>
      <c r="Y48" s="82"/>
      <c r="Z48" s="82"/>
      <c r="AA48" s="82"/>
      <c r="AB48" s="82"/>
      <c r="AC48" s="82"/>
      <c r="AD48" s="113"/>
      <c r="AE48" s="111"/>
      <c r="AF48" s="112">
        <v>20</v>
      </c>
      <c r="AG48" s="82"/>
      <c r="AH48" s="82"/>
      <c r="AI48" s="82"/>
      <c r="AJ48" s="82"/>
      <c r="AK48" s="82"/>
      <c r="AL48" s="82">
        <v>10</v>
      </c>
      <c r="AM48" s="113" t="s">
        <v>25</v>
      </c>
      <c r="AN48" s="111">
        <v>1</v>
      </c>
      <c r="AO48" s="112"/>
      <c r="AP48" s="82"/>
      <c r="AQ48" s="82"/>
      <c r="AR48" s="82"/>
      <c r="AS48" s="82"/>
      <c r="AT48" s="82"/>
      <c r="AU48" s="82"/>
      <c r="AV48" s="113"/>
      <c r="AW48" s="111"/>
      <c r="AX48" s="112"/>
      <c r="AY48" s="82"/>
      <c r="AZ48" s="82"/>
      <c r="BA48" s="82"/>
      <c r="BB48" s="82"/>
      <c r="BC48" s="82"/>
      <c r="BD48" s="82"/>
      <c r="BE48" s="113"/>
      <c r="BF48" s="111"/>
      <c r="BG48" s="112"/>
      <c r="BH48" s="82"/>
      <c r="BI48" s="82"/>
      <c r="BJ48" s="82"/>
      <c r="BK48" s="82"/>
      <c r="BL48" s="82"/>
      <c r="BM48" s="82"/>
      <c r="BN48" s="113"/>
      <c r="BO48" s="111"/>
      <c r="BP48" s="7"/>
    </row>
    <row r="49" spans="1:68" s="11" customFormat="1" ht="35.1" customHeight="1" x14ac:dyDescent="0.35">
      <c r="A49" s="136">
        <v>5</v>
      </c>
      <c r="B49" s="137" t="s">
        <v>65</v>
      </c>
      <c r="C49" s="135">
        <f t="shared" si="38"/>
        <v>40</v>
      </c>
      <c r="D49" s="142">
        <f t="shared" si="39"/>
        <v>55</v>
      </c>
      <c r="E49" s="142">
        <f t="shared" si="41"/>
        <v>2</v>
      </c>
      <c r="F49" s="142">
        <f t="shared" si="40"/>
        <v>40</v>
      </c>
      <c r="G49" s="142">
        <f t="shared" si="40"/>
        <v>0</v>
      </c>
      <c r="H49" s="142">
        <f t="shared" si="40"/>
        <v>0</v>
      </c>
      <c r="I49" s="142">
        <f t="shared" si="40"/>
        <v>0</v>
      </c>
      <c r="J49" s="142">
        <f t="shared" si="40"/>
        <v>0</v>
      </c>
      <c r="K49" s="142">
        <f t="shared" si="40"/>
        <v>0</v>
      </c>
      <c r="L49" s="142">
        <f t="shared" si="40"/>
        <v>15</v>
      </c>
      <c r="M49" s="86">
        <f>V49+AE49+AN49+AW49+BF49+BO49</f>
        <v>2</v>
      </c>
      <c r="N49" s="87"/>
      <c r="O49" s="82"/>
      <c r="P49" s="82"/>
      <c r="Q49" s="82"/>
      <c r="R49" s="82"/>
      <c r="S49" s="82"/>
      <c r="T49" s="82"/>
      <c r="U49" s="113"/>
      <c r="V49" s="111"/>
      <c r="W49" s="112"/>
      <c r="X49" s="82"/>
      <c r="Y49" s="82"/>
      <c r="Z49" s="82"/>
      <c r="AA49" s="82"/>
      <c r="AB49" s="82"/>
      <c r="AC49" s="82"/>
      <c r="AD49" s="113"/>
      <c r="AE49" s="111"/>
      <c r="AF49" s="112"/>
      <c r="AG49" s="82"/>
      <c r="AH49" s="82"/>
      <c r="AI49" s="82"/>
      <c r="AJ49" s="82"/>
      <c r="AK49" s="82"/>
      <c r="AL49" s="82"/>
      <c r="AM49" s="113"/>
      <c r="AN49" s="111"/>
      <c r="AO49" s="112"/>
      <c r="AP49" s="82"/>
      <c r="AQ49" s="82"/>
      <c r="AR49" s="82"/>
      <c r="AS49" s="82"/>
      <c r="AT49" s="82"/>
      <c r="AU49" s="82"/>
      <c r="AV49" s="113"/>
      <c r="AW49" s="111"/>
      <c r="AX49" s="112">
        <v>40</v>
      </c>
      <c r="AY49" s="82"/>
      <c r="AZ49" s="82"/>
      <c r="BA49" s="82"/>
      <c r="BB49" s="82"/>
      <c r="BC49" s="82"/>
      <c r="BD49" s="82">
        <v>15</v>
      </c>
      <c r="BE49" s="113" t="s">
        <v>25</v>
      </c>
      <c r="BF49" s="111">
        <v>2</v>
      </c>
      <c r="BG49" s="112"/>
      <c r="BH49" s="82"/>
      <c r="BI49" s="82"/>
      <c r="BJ49" s="82"/>
      <c r="BK49" s="82"/>
      <c r="BL49" s="82"/>
      <c r="BM49" s="82"/>
      <c r="BN49" s="113"/>
      <c r="BO49" s="111"/>
      <c r="BP49" s="7"/>
    </row>
    <row r="50" spans="1:68" s="11" customFormat="1" ht="35.1" customHeight="1" x14ac:dyDescent="0.35">
      <c r="A50" s="136">
        <v>6</v>
      </c>
      <c r="B50" s="137" t="s">
        <v>66</v>
      </c>
      <c r="C50" s="135">
        <f t="shared" si="38"/>
        <v>30</v>
      </c>
      <c r="D50" s="142">
        <f t="shared" si="39"/>
        <v>50</v>
      </c>
      <c r="E50" s="142">
        <f t="shared" si="41"/>
        <v>2</v>
      </c>
      <c r="F50" s="142">
        <f t="shared" si="40"/>
        <v>30</v>
      </c>
      <c r="G50" s="142">
        <f t="shared" si="40"/>
        <v>0</v>
      </c>
      <c r="H50" s="142">
        <f t="shared" si="40"/>
        <v>0</v>
      </c>
      <c r="I50" s="142">
        <f t="shared" si="40"/>
        <v>0</v>
      </c>
      <c r="J50" s="142">
        <f t="shared" si="40"/>
        <v>0</v>
      </c>
      <c r="K50" s="142">
        <f t="shared" si="40"/>
        <v>0</v>
      </c>
      <c r="L50" s="142">
        <f t="shared" si="40"/>
        <v>20</v>
      </c>
      <c r="M50" s="86">
        <f t="shared" ref="M50:M58" si="42">V50+AE50+AN50+AW50+BF50+BO50</f>
        <v>2</v>
      </c>
      <c r="N50" s="87"/>
      <c r="O50" s="82"/>
      <c r="P50" s="82"/>
      <c r="Q50" s="82"/>
      <c r="R50" s="82"/>
      <c r="S50" s="82"/>
      <c r="T50" s="82"/>
      <c r="U50" s="113"/>
      <c r="V50" s="111"/>
      <c r="W50" s="112"/>
      <c r="X50" s="82"/>
      <c r="Y50" s="82"/>
      <c r="Z50" s="82"/>
      <c r="AA50" s="82"/>
      <c r="AB50" s="82"/>
      <c r="AC50" s="82"/>
      <c r="AD50" s="113"/>
      <c r="AE50" s="111"/>
      <c r="AF50" s="112">
        <v>30</v>
      </c>
      <c r="AG50" s="82"/>
      <c r="AH50" s="82"/>
      <c r="AI50" s="82"/>
      <c r="AJ50" s="82"/>
      <c r="AK50" s="82"/>
      <c r="AL50" s="82">
        <v>20</v>
      </c>
      <c r="AM50" s="113" t="s">
        <v>25</v>
      </c>
      <c r="AN50" s="111">
        <v>2</v>
      </c>
      <c r="AO50" s="112"/>
      <c r="AP50" s="82"/>
      <c r="AQ50" s="82"/>
      <c r="AR50" s="82"/>
      <c r="AS50" s="82"/>
      <c r="AT50" s="82"/>
      <c r="AU50" s="82"/>
      <c r="AV50" s="113"/>
      <c r="AW50" s="111"/>
      <c r="AX50" s="112"/>
      <c r="AY50" s="82"/>
      <c r="AZ50" s="82"/>
      <c r="BA50" s="82"/>
      <c r="BB50" s="82"/>
      <c r="BC50" s="82"/>
      <c r="BD50" s="82"/>
      <c r="BE50" s="113"/>
      <c r="BF50" s="111"/>
      <c r="BG50" s="112"/>
      <c r="BH50" s="82"/>
      <c r="BI50" s="82"/>
      <c r="BJ50" s="82"/>
      <c r="BK50" s="82"/>
      <c r="BL50" s="82"/>
      <c r="BM50" s="82"/>
      <c r="BN50" s="113"/>
      <c r="BO50" s="111"/>
      <c r="BP50" s="7"/>
    </row>
    <row r="51" spans="1:68" s="11" customFormat="1" ht="35.1" customHeight="1" x14ac:dyDescent="0.35">
      <c r="A51" s="136">
        <v>7</v>
      </c>
      <c r="B51" s="138" t="s">
        <v>67</v>
      </c>
      <c r="C51" s="135">
        <f t="shared" si="38"/>
        <v>30</v>
      </c>
      <c r="D51" s="142">
        <f t="shared" si="39"/>
        <v>50</v>
      </c>
      <c r="E51" s="142">
        <f t="shared" si="41"/>
        <v>2</v>
      </c>
      <c r="F51" s="142">
        <f t="shared" si="40"/>
        <v>30</v>
      </c>
      <c r="G51" s="142">
        <f t="shared" si="40"/>
        <v>0</v>
      </c>
      <c r="H51" s="142">
        <f t="shared" si="40"/>
        <v>0</v>
      </c>
      <c r="I51" s="142">
        <f t="shared" si="40"/>
        <v>0</v>
      </c>
      <c r="J51" s="142">
        <f t="shared" si="40"/>
        <v>0</v>
      </c>
      <c r="K51" s="142">
        <f t="shared" si="40"/>
        <v>0</v>
      </c>
      <c r="L51" s="142">
        <f t="shared" si="40"/>
        <v>20</v>
      </c>
      <c r="M51" s="86">
        <f t="shared" si="42"/>
        <v>2</v>
      </c>
      <c r="N51" s="87"/>
      <c r="O51" s="82"/>
      <c r="P51" s="82"/>
      <c r="Q51" s="82"/>
      <c r="R51" s="82"/>
      <c r="S51" s="82"/>
      <c r="T51" s="82"/>
      <c r="U51" s="113"/>
      <c r="V51" s="111"/>
      <c r="W51" s="112"/>
      <c r="X51" s="82"/>
      <c r="Y51" s="82"/>
      <c r="Z51" s="82"/>
      <c r="AA51" s="82"/>
      <c r="AB51" s="82"/>
      <c r="AC51" s="82"/>
      <c r="AD51" s="113"/>
      <c r="AE51" s="111"/>
      <c r="AF51" s="112"/>
      <c r="AG51" s="82"/>
      <c r="AH51" s="82"/>
      <c r="AI51" s="82"/>
      <c r="AJ51" s="82"/>
      <c r="AK51" s="82"/>
      <c r="AL51" s="82"/>
      <c r="AM51" s="113"/>
      <c r="AN51" s="111"/>
      <c r="AO51" s="112"/>
      <c r="AP51" s="82"/>
      <c r="AQ51" s="82"/>
      <c r="AR51" s="82"/>
      <c r="AS51" s="82"/>
      <c r="AT51" s="82"/>
      <c r="AU51" s="82"/>
      <c r="AV51" s="113"/>
      <c r="AW51" s="111"/>
      <c r="AX51" s="112">
        <v>30</v>
      </c>
      <c r="AY51" s="82"/>
      <c r="AZ51" s="82"/>
      <c r="BA51" s="82"/>
      <c r="BB51" s="82"/>
      <c r="BC51" s="82"/>
      <c r="BD51" s="82">
        <v>20</v>
      </c>
      <c r="BE51" s="113" t="s">
        <v>25</v>
      </c>
      <c r="BF51" s="111">
        <v>2</v>
      </c>
      <c r="BG51" s="112"/>
      <c r="BH51" s="82"/>
      <c r="BI51" s="82"/>
      <c r="BJ51" s="82"/>
      <c r="BK51" s="82"/>
      <c r="BL51" s="82"/>
      <c r="BM51" s="82"/>
      <c r="BN51" s="113"/>
      <c r="BO51" s="111"/>
      <c r="BP51" s="7"/>
    </row>
    <row r="52" spans="1:68" s="11" customFormat="1" ht="35.1" customHeight="1" x14ac:dyDescent="0.35">
      <c r="A52" s="136">
        <v>8</v>
      </c>
      <c r="B52" s="137" t="s">
        <v>68</v>
      </c>
      <c r="C52" s="135">
        <f t="shared" si="38"/>
        <v>40</v>
      </c>
      <c r="D52" s="142">
        <f t="shared" si="39"/>
        <v>75</v>
      </c>
      <c r="E52" s="142">
        <f t="shared" si="41"/>
        <v>3</v>
      </c>
      <c r="F52" s="142">
        <f t="shared" si="40"/>
        <v>40</v>
      </c>
      <c r="G52" s="142">
        <f t="shared" si="40"/>
        <v>0</v>
      </c>
      <c r="H52" s="142">
        <f t="shared" si="40"/>
        <v>0</v>
      </c>
      <c r="I52" s="142">
        <f t="shared" si="40"/>
        <v>0</v>
      </c>
      <c r="J52" s="142">
        <f t="shared" si="40"/>
        <v>0</v>
      </c>
      <c r="K52" s="142">
        <f t="shared" si="40"/>
        <v>0</v>
      </c>
      <c r="L52" s="142">
        <f t="shared" si="40"/>
        <v>35</v>
      </c>
      <c r="M52" s="86">
        <f t="shared" si="42"/>
        <v>3</v>
      </c>
      <c r="N52" s="87"/>
      <c r="O52" s="82"/>
      <c r="P52" s="82"/>
      <c r="Q52" s="82"/>
      <c r="R52" s="82"/>
      <c r="S52" s="82"/>
      <c r="T52" s="82"/>
      <c r="U52" s="113"/>
      <c r="V52" s="111"/>
      <c r="W52" s="112"/>
      <c r="X52" s="82"/>
      <c r="Y52" s="82"/>
      <c r="Z52" s="82"/>
      <c r="AA52" s="82"/>
      <c r="AB52" s="82"/>
      <c r="AC52" s="82"/>
      <c r="AD52" s="113"/>
      <c r="AE52" s="111"/>
      <c r="AF52" s="112"/>
      <c r="AG52" s="82"/>
      <c r="AH52" s="82"/>
      <c r="AI52" s="82"/>
      <c r="AJ52" s="82"/>
      <c r="AK52" s="82"/>
      <c r="AL52" s="82"/>
      <c r="AM52" s="113"/>
      <c r="AN52" s="111"/>
      <c r="AO52" s="112"/>
      <c r="AP52" s="82"/>
      <c r="AQ52" s="82"/>
      <c r="AR52" s="82"/>
      <c r="AS52" s="82"/>
      <c r="AT52" s="82"/>
      <c r="AU52" s="82"/>
      <c r="AV52" s="113"/>
      <c r="AW52" s="111"/>
      <c r="AX52" s="112"/>
      <c r="AY52" s="82"/>
      <c r="AZ52" s="82"/>
      <c r="BA52" s="82"/>
      <c r="BB52" s="82"/>
      <c r="BC52" s="82"/>
      <c r="BD52" s="82"/>
      <c r="BE52" s="113"/>
      <c r="BF52" s="111"/>
      <c r="BG52" s="112">
        <v>40</v>
      </c>
      <c r="BH52" s="82"/>
      <c r="BI52" s="82"/>
      <c r="BJ52" s="82"/>
      <c r="BK52" s="82"/>
      <c r="BL52" s="82"/>
      <c r="BM52" s="82">
        <v>35</v>
      </c>
      <c r="BN52" s="113" t="s">
        <v>25</v>
      </c>
      <c r="BO52" s="111">
        <v>3</v>
      </c>
      <c r="BP52" s="7"/>
    </row>
    <row r="53" spans="1:68" s="11" customFormat="1" ht="46.5" customHeight="1" x14ac:dyDescent="0.35">
      <c r="A53" s="136">
        <v>9</v>
      </c>
      <c r="B53" s="137" t="s">
        <v>69</v>
      </c>
      <c r="C53" s="135">
        <f t="shared" si="38"/>
        <v>40</v>
      </c>
      <c r="D53" s="142">
        <f t="shared" si="39"/>
        <v>60</v>
      </c>
      <c r="E53" s="142">
        <f t="shared" si="41"/>
        <v>2</v>
      </c>
      <c r="F53" s="142">
        <f t="shared" si="40"/>
        <v>40</v>
      </c>
      <c r="G53" s="142">
        <f t="shared" si="40"/>
        <v>0</v>
      </c>
      <c r="H53" s="142">
        <f t="shared" si="40"/>
        <v>0</v>
      </c>
      <c r="I53" s="142">
        <f t="shared" si="40"/>
        <v>0</v>
      </c>
      <c r="J53" s="142">
        <f t="shared" si="40"/>
        <v>0</v>
      </c>
      <c r="K53" s="142">
        <f t="shared" si="40"/>
        <v>0</v>
      </c>
      <c r="L53" s="142">
        <f t="shared" si="40"/>
        <v>20</v>
      </c>
      <c r="M53" s="86">
        <f t="shared" si="42"/>
        <v>2</v>
      </c>
      <c r="N53" s="87"/>
      <c r="O53" s="82"/>
      <c r="P53" s="82"/>
      <c r="Q53" s="82"/>
      <c r="R53" s="82"/>
      <c r="S53" s="82"/>
      <c r="T53" s="82"/>
      <c r="U53" s="113"/>
      <c r="V53" s="121"/>
      <c r="W53" s="112"/>
      <c r="X53" s="82"/>
      <c r="Y53" s="82"/>
      <c r="Z53" s="82"/>
      <c r="AA53" s="88"/>
      <c r="AB53" s="113"/>
      <c r="AC53" s="82"/>
      <c r="AD53" s="113"/>
      <c r="AE53" s="121"/>
      <c r="AF53" s="112"/>
      <c r="AG53" s="82"/>
      <c r="AH53" s="82"/>
      <c r="AI53" s="82"/>
      <c r="AJ53" s="82"/>
      <c r="AK53" s="82"/>
      <c r="AL53" s="82"/>
      <c r="AM53" s="113"/>
      <c r="AN53" s="121"/>
      <c r="AO53" s="112"/>
      <c r="AP53" s="113"/>
      <c r="AQ53" s="82"/>
      <c r="AR53" s="82"/>
      <c r="AS53" s="82"/>
      <c r="AT53" s="82"/>
      <c r="AU53" s="82"/>
      <c r="AV53" s="113"/>
      <c r="AW53" s="121"/>
      <c r="AX53" s="112">
        <v>40</v>
      </c>
      <c r="AY53" s="81"/>
      <c r="AZ53" s="81"/>
      <c r="BA53" s="81"/>
      <c r="BB53" s="81"/>
      <c r="BC53" s="81"/>
      <c r="BD53" s="82">
        <v>20</v>
      </c>
      <c r="BE53" s="113" t="s">
        <v>25</v>
      </c>
      <c r="BF53" s="90">
        <v>2</v>
      </c>
      <c r="BG53" s="81"/>
      <c r="BH53" s="81"/>
      <c r="BI53" s="81"/>
      <c r="BJ53" s="81"/>
      <c r="BK53" s="81"/>
      <c r="BL53" s="81"/>
      <c r="BM53" s="82"/>
      <c r="BN53" s="113"/>
      <c r="BO53" s="122"/>
      <c r="BP53" s="7"/>
    </row>
    <row r="54" spans="1:68" s="11" customFormat="1" ht="35.1" customHeight="1" x14ac:dyDescent="0.35">
      <c r="A54" s="136">
        <v>10</v>
      </c>
      <c r="B54" s="137" t="s">
        <v>70</v>
      </c>
      <c r="C54" s="135">
        <f t="shared" si="38"/>
        <v>40</v>
      </c>
      <c r="D54" s="142">
        <f t="shared" si="39"/>
        <v>50</v>
      </c>
      <c r="E54" s="142">
        <f t="shared" si="41"/>
        <v>2</v>
      </c>
      <c r="F54" s="142">
        <f t="shared" si="40"/>
        <v>40</v>
      </c>
      <c r="G54" s="142">
        <f t="shared" si="40"/>
        <v>0</v>
      </c>
      <c r="H54" s="142">
        <f t="shared" si="40"/>
        <v>0</v>
      </c>
      <c r="I54" s="142">
        <f t="shared" si="40"/>
        <v>0</v>
      </c>
      <c r="J54" s="142">
        <f t="shared" si="40"/>
        <v>0</v>
      </c>
      <c r="K54" s="142">
        <f t="shared" si="40"/>
        <v>0</v>
      </c>
      <c r="L54" s="142">
        <f t="shared" si="40"/>
        <v>10</v>
      </c>
      <c r="M54" s="86">
        <f t="shared" si="42"/>
        <v>2</v>
      </c>
      <c r="N54" s="87"/>
      <c r="O54" s="82"/>
      <c r="P54" s="82"/>
      <c r="Q54" s="82"/>
      <c r="R54" s="82"/>
      <c r="S54" s="82"/>
      <c r="T54" s="82"/>
      <c r="U54" s="113"/>
      <c r="V54" s="121"/>
      <c r="W54" s="112"/>
      <c r="X54" s="82"/>
      <c r="Y54" s="82"/>
      <c r="Z54" s="82"/>
      <c r="AA54" s="82"/>
      <c r="AB54" s="113"/>
      <c r="AC54" s="82"/>
      <c r="AD54" s="113"/>
      <c r="AE54" s="121"/>
      <c r="AF54" s="112"/>
      <c r="AG54" s="82"/>
      <c r="AH54" s="82"/>
      <c r="AI54" s="82"/>
      <c r="AJ54" s="82"/>
      <c r="AK54" s="82"/>
      <c r="AL54" s="82"/>
      <c r="AM54" s="113"/>
      <c r="AN54" s="121"/>
      <c r="AO54" s="112"/>
      <c r="AP54" s="113"/>
      <c r="AQ54" s="82"/>
      <c r="AR54" s="82"/>
      <c r="AS54" s="82"/>
      <c r="AT54" s="82"/>
      <c r="AU54" s="82"/>
      <c r="AV54" s="113"/>
      <c r="AW54" s="121"/>
      <c r="AX54" s="112">
        <v>40</v>
      </c>
      <c r="AY54" s="81"/>
      <c r="AZ54" s="81"/>
      <c r="BA54" s="81"/>
      <c r="BB54" s="81"/>
      <c r="BC54" s="81"/>
      <c r="BD54" s="82">
        <v>10</v>
      </c>
      <c r="BE54" s="113" t="s">
        <v>25</v>
      </c>
      <c r="BF54" s="90">
        <v>2</v>
      </c>
      <c r="BG54" s="81"/>
      <c r="BH54" s="81"/>
      <c r="BI54" s="81"/>
      <c r="BJ54" s="81"/>
      <c r="BK54" s="81"/>
      <c r="BL54" s="81"/>
      <c r="BM54" s="82"/>
      <c r="BN54" s="113"/>
      <c r="BO54" s="122"/>
      <c r="BP54" s="7"/>
    </row>
    <row r="55" spans="1:68" s="11" customFormat="1" ht="35.1" customHeight="1" x14ac:dyDescent="0.35">
      <c r="A55" s="136">
        <v>11</v>
      </c>
      <c r="B55" s="137" t="s">
        <v>71</v>
      </c>
      <c r="C55" s="135">
        <f t="shared" si="38"/>
        <v>30</v>
      </c>
      <c r="D55" s="142">
        <f t="shared" si="39"/>
        <v>50</v>
      </c>
      <c r="E55" s="142">
        <f t="shared" si="41"/>
        <v>2</v>
      </c>
      <c r="F55" s="142">
        <f t="shared" si="40"/>
        <v>20</v>
      </c>
      <c r="G55" s="142">
        <f t="shared" si="40"/>
        <v>10</v>
      </c>
      <c r="H55" s="142">
        <f t="shared" si="40"/>
        <v>0</v>
      </c>
      <c r="I55" s="142">
        <f t="shared" si="40"/>
        <v>0</v>
      </c>
      <c r="J55" s="142">
        <f t="shared" si="40"/>
        <v>0</v>
      </c>
      <c r="K55" s="142">
        <f t="shared" si="40"/>
        <v>0</v>
      </c>
      <c r="L55" s="142">
        <f t="shared" si="40"/>
        <v>20</v>
      </c>
      <c r="M55" s="86">
        <f t="shared" si="42"/>
        <v>2</v>
      </c>
      <c r="N55" s="87"/>
      <c r="O55" s="82"/>
      <c r="P55" s="82"/>
      <c r="Q55" s="82"/>
      <c r="R55" s="82"/>
      <c r="S55" s="82"/>
      <c r="T55" s="82"/>
      <c r="U55" s="113"/>
      <c r="V55" s="121"/>
      <c r="W55" s="112"/>
      <c r="X55" s="82"/>
      <c r="Y55" s="82"/>
      <c r="Z55" s="82"/>
      <c r="AA55" s="82"/>
      <c r="AB55" s="113"/>
      <c r="AC55" s="82"/>
      <c r="AD55" s="113"/>
      <c r="AE55" s="121"/>
      <c r="AF55" s="112"/>
      <c r="AG55" s="81"/>
      <c r="AH55" s="81"/>
      <c r="AI55" s="81"/>
      <c r="AJ55" s="81"/>
      <c r="AK55" s="81"/>
      <c r="AL55" s="82"/>
      <c r="AM55" s="113"/>
      <c r="AN55" s="90"/>
      <c r="AO55" s="112"/>
      <c r="AP55" s="81"/>
      <c r="AQ55" s="81"/>
      <c r="AR55" s="81"/>
      <c r="AS55" s="81"/>
      <c r="AT55" s="81"/>
      <c r="AU55" s="82"/>
      <c r="AV55" s="113"/>
      <c r="AW55" s="90"/>
      <c r="AX55" s="112">
        <v>20</v>
      </c>
      <c r="AY55" s="81">
        <v>10</v>
      </c>
      <c r="AZ55" s="81"/>
      <c r="BA55" s="81"/>
      <c r="BB55" s="81"/>
      <c r="BC55" s="81"/>
      <c r="BD55" s="82">
        <v>20</v>
      </c>
      <c r="BE55" s="113" t="s">
        <v>25</v>
      </c>
      <c r="BF55" s="90">
        <v>2</v>
      </c>
      <c r="BG55" s="81"/>
      <c r="BH55" s="81"/>
      <c r="BI55" s="81"/>
      <c r="BJ55" s="81"/>
      <c r="BK55" s="81"/>
      <c r="BL55" s="81"/>
      <c r="BM55" s="82"/>
      <c r="BN55" s="113"/>
      <c r="BO55" s="122"/>
      <c r="BP55" s="7"/>
    </row>
    <row r="56" spans="1:68" s="11" customFormat="1" ht="35.1" customHeight="1" x14ac:dyDescent="0.35">
      <c r="A56" s="136">
        <v>12</v>
      </c>
      <c r="B56" s="137" t="s">
        <v>72</v>
      </c>
      <c r="C56" s="135">
        <f t="shared" si="38"/>
        <v>20</v>
      </c>
      <c r="D56" s="142">
        <f t="shared" si="39"/>
        <v>25</v>
      </c>
      <c r="E56" s="142">
        <f>M56</f>
        <v>1</v>
      </c>
      <c r="F56" s="142">
        <f t="shared" si="40"/>
        <v>10</v>
      </c>
      <c r="G56" s="142">
        <f t="shared" si="40"/>
        <v>0</v>
      </c>
      <c r="H56" s="142">
        <f t="shared" si="40"/>
        <v>0</v>
      </c>
      <c r="I56" s="142">
        <f t="shared" si="40"/>
        <v>10</v>
      </c>
      <c r="J56" s="142">
        <f t="shared" si="40"/>
        <v>0</v>
      </c>
      <c r="K56" s="142">
        <f t="shared" si="40"/>
        <v>0</v>
      </c>
      <c r="L56" s="142">
        <f t="shared" si="40"/>
        <v>5</v>
      </c>
      <c r="M56" s="86">
        <f t="shared" si="42"/>
        <v>1</v>
      </c>
      <c r="N56" s="87"/>
      <c r="O56" s="82"/>
      <c r="P56" s="82"/>
      <c r="Q56" s="82"/>
      <c r="R56" s="82"/>
      <c r="S56" s="82"/>
      <c r="T56" s="82"/>
      <c r="U56" s="113"/>
      <c r="V56" s="121"/>
      <c r="W56" s="112">
        <v>10</v>
      </c>
      <c r="X56" s="82"/>
      <c r="Y56" s="82"/>
      <c r="Z56" s="82">
        <v>10</v>
      </c>
      <c r="AA56" s="82"/>
      <c r="AB56" s="113"/>
      <c r="AC56" s="82">
        <v>5</v>
      </c>
      <c r="AD56" s="113" t="s">
        <v>25</v>
      </c>
      <c r="AE56" s="121">
        <v>1</v>
      </c>
      <c r="AF56" s="112"/>
      <c r="AG56" s="82"/>
      <c r="AH56" s="82"/>
      <c r="AI56" s="82"/>
      <c r="AJ56" s="82"/>
      <c r="AK56" s="82"/>
      <c r="AL56" s="82"/>
      <c r="AM56" s="113"/>
      <c r="AN56" s="121"/>
      <c r="AO56" s="112"/>
      <c r="AP56" s="113"/>
      <c r="AQ56" s="82"/>
      <c r="AR56" s="82"/>
      <c r="AS56" s="82"/>
      <c r="AT56" s="82"/>
      <c r="AU56" s="82"/>
      <c r="AV56" s="113"/>
      <c r="AW56" s="121"/>
      <c r="AX56" s="112"/>
      <c r="AY56" s="81"/>
      <c r="AZ56" s="81"/>
      <c r="BA56" s="81"/>
      <c r="BB56" s="81"/>
      <c r="BC56" s="81"/>
      <c r="BD56" s="82"/>
      <c r="BE56" s="113"/>
      <c r="BF56" s="90"/>
      <c r="BG56" s="81"/>
      <c r="BH56" s="81"/>
      <c r="BI56" s="81"/>
      <c r="BJ56" s="81"/>
      <c r="BK56" s="81"/>
      <c r="BL56" s="81"/>
      <c r="BM56" s="82"/>
      <c r="BN56" s="113"/>
      <c r="BO56" s="122"/>
      <c r="BP56" s="7"/>
    </row>
    <row r="57" spans="1:68" s="11" customFormat="1" ht="35.1" customHeight="1" x14ac:dyDescent="0.35">
      <c r="A57" s="136">
        <v>13</v>
      </c>
      <c r="B57" s="137" t="s">
        <v>73</v>
      </c>
      <c r="C57" s="135">
        <f t="shared" si="38"/>
        <v>70</v>
      </c>
      <c r="D57" s="142">
        <f t="shared" si="39"/>
        <v>100</v>
      </c>
      <c r="E57" s="142">
        <f>M57</f>
        <v>4</v>
      </c>
      <c r="F57" s="142">
        <f t="shared" si="40"/>
        <v>0</v>
      </c>
      <c r="G57" s="142">
        <f t="shared" si="40"/>
        <v>0</v>
      </c>
      <c r="H57" s="142">
        <f t="shared" si="40"/>
        <v>70</v>
      </c>
      <c r="I57" s="142">
        <f t="shared" si="40"/>
        <v>0</v>
      </c>
      <c r="J57" s="142">
        <f t="shared" si="40"/>
        <v>0</v>
      </c>
      <c r="K57" s="142">
        <f t="shared" si="40"/>
        <v>0</v>
      </c>
      <c r="L57" s="142">
        <f t="shared" si="40"/>
        <v>30</v>
      </c>
      <c r="M57" s="86">
        <f t="shared" si="42"/>
        <v>4</v>
      </c>
      <c r="N57" s="109"/>
      <c r="O57" s="105"/>
      <c r="P57" s="105"/>
      <c r="Q57" s="105"/>
      <c r="R57" s="105"/>
      <c r="S57" s="123"/>
      <c r="T57" s="123"/>
      <c r="U57" s="149"/>
      <c r="V57" s="124"/>
      <c r="W57" s="104"/>
      <c r="X57" s="105"/>
      <c r="Y57" s="105"/>
      <c r="Z57" s="105"/>
      <c r="AA57" s="105"/>
      <c r="AB57" s="149"/>
      <c r="AC57" s="105"/>
      <c r="AD57" s="149"/>
      <c r="AE57" s="124"/>
      <c r="AF57" s="104"/>
      <c r="AG57" s="105"/>
      <c r="AH57" s="105"/>
      <c r="AI57" s="105"/>
      <c r="AJ57" s="105"/>
      <c r="AK57" s="105"/>
      <c r="AL57" s="105"/>
      <c r="AM57" s="149"/>
      <c r="AN57" s="124"/>
      <c r="AO57" s="104"/>
      <c r="AP57" s="149"/>
      <c r="AQ57" s="105"/>
      <c r="AR57" s="105"/>
      <c r="AS57" s="105"/>
      <c r="AT57" s="105"/>
      <c r="AU57" s="105"/>
      <c r="AV57" s="149"/>
      <c r="AW57" s="124"/>
      <c r="AX57" s="104"/>
      <c r="AY57" s="120"/>
      <c r="AZ57" s="120">
        <v>35</v>
      </c>
      <c r="BA57" s="120"/>
      <c r="BB57" s="120"/>
      <c r="BC57" s="120"/>
      <c r="BD57" s="105">
        <v>15</v>
      </c>
      <c r="BE57" s="149" t="s">
        <v>25</v>
      </c>
      <c r="BF57" s="125">
        <v>2</v>
      </c>
      <c r="BG57" s="120"/>
      <c r="BH57" s="120"/>
      <c r="BI57" s="120">
        <v>35</v>
      </c>
      <c r="BJ57" s="120"/>
      <c r="BK57" s="120"/>
      <c r="BL57" s="120"/>
      <c r="BM57" s="105">
        <v>15</v>
      </c>
      <c r="BN57" s="149" t="s">
        <v>25</v>
      </c>
      <c r="BO57" s="122">
        <v>2</v>
      </c>
      <c r="BP57" s="7"/>
    </row>
    <row r="58" spans="1:68" s="11" customFormat="1" ht="32.25" customHeight="1" x14ac:dyDescent="0.35">
      <c r="A58" s="136">
        <v>14</v>
      </c>
      <c r="B58" s="137" t="s">
        <v>74</v>
      </c>
      <c r="C58" s="135">
        <f t="shared" si="38"/>
        <v>15</v>
      </c>
      <c r="D58" s="142">
        <f t="shared" si="39"/>
        <v>25</v>
      </c>
      <c r="E58" s="142">
        <f>M58</f>
        <v>1</v>
      </c>
      <c r="F58" s="142">
        <f t="shared" si="40"/>
        <v>10</v>
      </c>
      <c r="G58" s="142">
        <f t="shared" si="40"/>
        <v>5</v>
      </c>
      <c r="H58" s="142">
        <f t="shared" si="40"/>
        <v>0</v>
      </c>
      <c r="I58" s="142">
        <f t="shared" si="40"/>
        <v>0</v>
      </c>
      <c r="J58" s="142">
        <f t="shared" si="40"/>
        <v>0</v>
      </c>
      <c r="K58" s="142">
        <f t="shared" si="40"/>
        <v>0</v>
      </c>
      <c r="L58" s="142">
        <f t="shared" si="40"/>
        <v>10</v>
      </c>
      <c r="M58" s="86">
        <f t="shared" si="42"/>
        <v>1</v>
      </c>
      <c r="N58" s="93"/>
      <c r="O58" s="94"/>
      <c r="P58" s="94"/>
      <c r="Q58" s="94"/>
      <c r="R58" s="94"/>
      <c r="S58" s="95"/>
      <c r="T58" s="95"/>
      <c r="U58" s="95"/>
      <c r="V58" s="96"/>
      <c r="W58" s="116"/>
      <c r="X58" s="94"/>
      <c r="Y58" s="94"/>
      <c r="Z58" s="94"/>
      <c r="AA58" s="94"/>
      <c r="AB58" s="117"/>
      <c r="AC58" s="94"/>
      <c r="AD58" s="95"/>
      <c r="AE58" s="96"/>
      <c r="AF58" s="116"/>
      <c r="AG58" s="94"/>
      <c r="AH58" s="94"/>
      <c r="AI58" s="94"/>
      <c r="AJ58" s="94"/>
      <c r="AK58" s="94"/>
      <c r="AL58" s="94"/>
      <c r="AM58" s="117"/>
      <c r="AN58" s="96"/>
      <c r="AO58" s="116"/>
      <c r="AP58" s="117"/>
      <c r="AQ58" s="94"/>
      <c r="AR58" s="94"/>
      <c r="AS58" s="94"/>
      <c r="AT58" s="94"/>
      <c r="AU58" s="94"/>
      <c r="AV58" s="117"/>
      <c r="AW58" s="96"/>
      <c r="AX58" s="116">
        <v>10</v>
      </c>
      <c r="AY58" s="117">
        <v>5</v>
      </c>
      <c r="AZ58" s="94"/>
      <c r="BA58" s="94"/>
      <c r="BB58" s="94"/>
      <c r="BC58" s="94"/>
      <c r="BD58" s="94">
        <v>10</v>
      </c>
      <c r="BE58" s="117" t="s">
        <v>25</v>
      </c>
      <c r="BF58" s="96">
        <v>1</v>
      </c>
      <c r="BG58" s="97"/>
      <c r="BH58" s="97"/>
      <c r="BI58" s="97"/>
      <c r="BJ58" s="97"/>
      <c r="BK58" s="97"/>
      <c r="BL58" s="97"/>
      <c r="BM58" s="94"/>
      <c r="BN58" s="114"/>
      <c r="BO58" s="98"/>
      <c r="BP58" s="7"/>
    </row>
    <row r="59" spans="1:68" s="11" customFormat="1" ht="26.25" hidden="1" customHeight="1" x14ac:dyDescent="0.3">
      <c r="A59" s="42"/>
      <c r="B59" s="13"/>
      <c r="C59" s="13"/>
      <c r="D59" s="159">
        <v>1100</v>
      </c>
      <c r="E59" s="159">
        <v>41</v>
      </c>
      <c r="F59" s="24"/>
      <c r="G59" s="24"/>
      <c r="H59" s="24"/>
      <c r="I59" s="24"/>
      <c r="J59" s="24"/>
      <c r="K59" s="24"/>
      <c r="L59" s="24"/>
      <c r="M59" s="24"/>
      <c r="N59" s="42"/>
      <c r="O59" s="42"/>
      <c r="P59" s="42"/>
      <c r="Q59" s="42"/>
      <c r="R59" s="42"/>
      <c r="S59" s="42"/>
      <c r="T59" s="42"/>
      <c r="U59" s="42"/>
      <c r="V59" s="24"/>
      <c r="W59" s="42"/>
      <c r="X59" s="42"/>
      <c r="Y59" s="42"/>
      <c r="Z59" s="42"/>
      <c r="AA59" s="42"/>
      <c r="AB59" s="42"/>
      <c r="AC59" s="42"/>
      <c r="AD59" s="42"/>
      <c r="AE59" s="24"/>
      <c r="AF59" s="42"/>
      <c r="AG59" s="42"/>
      <c r="AH59" s="42"/>
      <c r="AI59" s="42"/>
      <c r="AJ59" s="42"/>
      <c r="AK59" s="42"/>
      <c r="AL59" s="42"/>
      <c r="AM59" s="42"/>
      <c r="AN59" s="24"/>
      <c r="AO59" s="42"/>
      <c r="AP59" s="42"/>
      <c r="AQ59" s="42"/>
      <c r="AR59" s="42"/>
      <c r="AS59" s="42"/>
      <c r="AT59" s="42"/>
      <c r="AU59" s="42"/>
      <c r="AV59" s="42"/>
      <c r="AW59" s="24"/>
      <c r="AX59" s="42"/>
      <c r="AY59" s="42"/>
      <c r="AZ59" s="42"/>
      <c r="BA59" s="42"/>
      <c r="BB59" s="42"/>
      <c r="BC59" s="42"/>
      <c r="BD59" s="42"/>
      <c r="BE59" s="42"/>
      <c r="BF59" s="24"/>
      <c r="BG59" s="42"/>
      <c r="BH59" s="42"/>
      <c r="BI59" s="42"/>
      <c r="BJ59" s="42"/>
      <c r="BK59" s="42"/>
      <c r="BL59" s="42"/>
      <c r="BM59" s="42"/>
      <c r="BN59" s="42"/>
      <c r="BO59" s="24"/>
      <c r="BP59" s="7"/>
    </row>
    <row r="60" spans="1:68" s="129" customFormat="1" ht="39.950000000000003" customHeight="1" x14ac:dyDescent="0.4">
      <c r="A60" s="154" t="s">
        <v>97</v>
      </c>
      <c r="B60" s="162" t="s">
        <v>75</v>
      </c>
      <c r="C60" s="172">
        <f>SUM(C61:C73)</f>
        <v>1100</v>
      </c>
      <c r="D60" s="173">
        <f>SUM(D61:D73)</f>
        <v>1100</v>
      </c>
      <c r="E60" s="173">
        <f>M60</f>
        <v>41</v>
      </c>
      <c r="F60" s="173">
        <f t="shared" ref="F60:S60" si="43">SUM(F61:F73)</f>
        <v>0</v>
      </c>
      <c r="G60" s="173">
        <f t="shared" si="43"/>
        <v>0</v>
      </c>
      <c r="H60" s="173">
        <f t="shared" si="43"/>
        <v>0</v>
      </c>
      <c r="I60" s="173">
        <f t="shared" si="43"/>
        <v>0</v>
      </c>
      <c r="J60" s="173">
        <f t="shared" si="43"/>
        <v>1100</v>
      </c>
      <c r="K60" s="173">
        <f t="shared" si="43"/>
        <v>0</v>
      </c>
      <c r="L60" s="173">
        <f t="shared" si="43"/>
        <v>0</v>
      </c>
      <c r="M60" s="157">
        <f t="shared" si="43"/>
        <v>41</v>
      </c>
      <c r="N60" s="158">
        <f>SUM(N61:N73)</f>
        <v>0</v>
      </c>
      <c r="O60" s="158">
        <f>SUM(O61:O73)</f>
        <v>0</v>
      </c>
      <c r="P60" s="158">
        <f>SUM(P61:P73)</f>
        <v>0</v>
      </c>
      <c r="Q60" s="158">
        <f>SUM(Q61:Q73)</f>
        <v>0</v>
      </c>
      <c r="R60" s="158">
        <f>SUM(R61:R73)</f>
        <v>30</v>
      </c>
      <c r="S60" s="158">
        <f t="shared" si="43"/>
        <v>0</v>
      </c>
      <c r="T60" s="158">
        <f>SUM(T61:T73)</f>
        <v>0</v>
      </c>
      <c r="U60" s="158">
        <f>COUNTIF(U61:U73,"E")</f>
        <v>0</v>
      </c>
      <c r="V60" s="157">
        <f t="shared" ref="V60:AC60" si="44">SUM(V61:V73)</f>
        <v>1</v>
      </c>
      <c r="W60" s="158">
        <f t="shared" si="44"/>
        <v>0</v>
      </c>
      <c r="X60" s="158">
        <f t="shared" si="44"/>
        <v>0</v>
      </c>
      <c r="Y60" s="158">
        <f t="shared" si="44"/>
        <v>0</v>
      </c>
      <c r="Z60" s="158">
        <f t="shared" si="44"/>
        <v>0</v>
      </c>
      <c r="AA60" s="158">
        <f t="shared" si="44"/>
        <v>70</v>
      </c>
      <c r="AB60" s="158">
        <f t="shared" si="44"/>
        <v>0</v>
      </c>
      <c r="AC60" s="158">
        <f t="shared" si="44"/>
        <v>0</v>
      </c>
      <c r="AD60" s="158">
        <f>COUNTIF(AD61:AD73,"E")</f>
        <v>0</v>
      </c>
      <c r="AE60" s="157">
        <f t="shared" ref="AE60:AL60" si="45">SUM(AE61:AE73)</f>
        <v>3</v>
      </c>
      <c r="AF60" s="158">
        <f t="shared" si="45"/>
        <v>0</v>
      </c>
      <c r="AG60" s="158">
        <f t="shared" si="45"/>
        <v>0</v>
      </c>
      <c r="AH60" s="158">
        <f t="shared" si="45"/>
        <v>0</v>
      </c>
      <c r="AI60" s="158">
        <f t="shared" si="45"/>
        <v>0</v>
      </c>
      <c r="AJ60" s="158">
        <f t="shared" si="45"/>
        <v>340</v>
      </c>
      <c r="AK60" s="158">
        <f t="shared" si="45"/>
        <v>0</v>
      </c>
      <c r="AL60" s="158">
        <f t="shared" si="45"/>
        <v>0</v>
      </c>
      <c r="AM60" s="158">
        <f>COUNTIF(AM61:AM73,"E")</f>
        <v>0</v>
      </c>
      <c r="AN60" s="157">
        <f t="shared" ref="AN60:AU60" si="46">SUM(AN61:AN73)</f>
        <v>12</v>
      </c>
      <c r="AO60" s="158">
        <f t="shared" si="46"/>
        <v>0</v>
      </c>
      <c r="AP60" s="158">
        <f t="shared" si="46"/>
        <v>0</v>
      </c>
      <c r="AQ60" s="158">
        <f t="shared" si="46"/>
        <v>0</v>
      </c>
      <c r="AR60" s="158">
        <f t="shared" si="46"/>
        <v>0</v>
      </c>
      <c r="AS60" s="158">
        <f t="shared" si="46"/>
        <v>220</v>
      </c>
      <c r="AT60" s="158">
        <f t="shared" si="46"/>
        <v>0</v>
      </c>
      <c r="AU60" s="158">
        <f t="shared" si="46"/>
        <v>0</v>
      </c>
      <c r="AV60" s="158">
        <f>COUNTIF(AV61:AV73,"E")</f>
        <v>0</v>
      </c>
      <c r="AW60" s="157">
        <f t="shared" ref="AW60:BD60" si="47">SUM(AW61:AW73)</f>
        <v>8</v>
      </c>
      <c r="AX60" s="158">
        <f t="shared" si="47"/>
        <v>0</v>
      </c>
      <c r="AY60" s="158">
        <f t="shared" si="47"/>
        <v>0</v>
      </c>
      <c r="AZ60" s="158">
        <f t="shared" si="47"/>
        <v>0</v>
      </c>
      <c r="BA60" s="158">
        <f t="shared" si="47"/>
        <v>0</v>
      </c>
      <c r="BB60" s="158">
        <f t="shared" si="47"/>
        <v>230</v>
      </c>
      <c r="BC60" s="158">
        <f t="shared" si="47"/>
        <v>0</v>
      </c>
      <c r="BD60" s="158">
        <f t="shared" si="47"/>
        <v>0</v>
      </c>
      <c r="BE60" s="158">
        <f>COUNTIF(BE61:BE73,"E")</f>
        <v>0</v>
      </c>
      <c r="BF60" s="157">
        <f t="shared" ref="BF60:BM60" si="48">SUM(BF61:BF73)</f>
        <v>9</v>
      </c>
      <c r="BG60" s="158">
        <f t="shared" si="48"/>
        <v>0</v>
      </c>
      <c r="BH60" s="158">
        <f t="shared" si="48"/>
        <v>0</v>
      </c>
      <c r="BI60" s="158">
        <f t="shared" si="48"/>
        <v>0</v>
      </c>
      <c r="BJ60" s="158">
        <f t="shared" si="48"/>
        <v>0</v>
      </c>
      <c r="BK60" s="158">
        <f t="shared" si="48"/>
        <v>210</v>
      </c>
      <c r="BL60" s="158">
        <f t="shared" si="48"/>
        <v>0</v>
      </c>
      <c r="BM60" s="158">
        <f t="shared" si="48"/>
        <v>0</v>
      </c>
      <c r="BN60" s="158">
        <f>COUNTIF(BN61:BN73,"E")</f>
        <v>0</v>
      </c>
      <c r="BO60" s="156">
        <f>SUM(BO61:BO73)</f>
        <v>8</v>
      </c>
      <c r="BP60" s="128"/>
    </row>
    <row r="61" spans="1:68" s="11" customFormat="1" ht="35.1" customHeight="1" x14ac:dyDescent="0.35">
      <c r="A61" s="136">
        <v>1</v>
      </c>
      <c r="B61" s="137" t="s">
        <v>45</v>
      </c>
      <c r="C61" s="135">
        <f t="shared" ref="C61:C73" si="49">SUM(F61:J61)</f>
        <v>80</v>
      </c>
      <c r="D61" s="142">
        <f t="shared" ref="D61:D73" si="50">SUM(F61:L61)</f>
        <v>80</v>
      </c>
      <c r="E61" s="142">
        <f>M61</f>
        <v>3</v>
      </c>
      <c r="F61" s="142">
        <f t="shared" ref="F61:L73" si="51">N61+W61+AF61+AO61+AX61+BG61</f>
        <v>0</v>
      </c>
      <c r="G61" s="142">
        <f t="shared" si="51"/>
        <v>0</v>
      </c>
      <c r="H61" s="142">
        <f t="shared" si="51"/>
        <v>0</v>
      </c>
      <c r="I61" s="142">
        <f t="shared" si="51"/>
        <v>0</v>
      </c>
      <c r="J61" s="142">
        <f t="shared" si="51"/>
        <v>80</v>
      </c>
      <c r="K61" s="142">
        <f t="shared" si="51"/>
        <v>0</v>
      </c>
      <c r="L61" s="142">
        <f t="shared" si="51"/>
        <v>0</v>
      </c>
      <c r="M61" s="86">
        <f t="shared" ref="M61:M73" si="52">V61+AE61+AN61+AW61+BF61+BO61</f>
        <v>3</v>
      </c>
      <c r="N61" s="81"/>
      <c r="O61" s="82"/>
      <c r="P61" s="82"/>
      <c r="Q61" s="82"/>
      <c r="R61" s="82">
        <v>30</v>
      </c>
      <c r="S61" s="82"/>
      <c r="T61" s="82"/>
      <c r="U61" s="113" t="s">
        <v>25</v>
      </c>
      <c r="V61" s="119">
        <v>1</v>
      </c>
      <c r="W61" s="112"/>
      <c r="X61" s="82"/>
      <c r="Y61" s="82"/>
      <c r="Z61" s="82"/>
      <c r="AA61" s="82">
        <v>50</v>
      </c>
      <c r="AB61" s="82"/>
      <c r="AC61" s="82"/>
      <c r="AD61" s="113" t="s">
        <v>25</v>
      </c>
      <c r="AE61" s="119">
        <v>2</v>
      </c>
      <c r="AF61" s="112"/>
      <c r="AG61" s="82"/>
      <c r="AH61" s="82"/>
      <c r="AI61" s="82"/>
      <c r="AJ61" s="82"/>
      <c r="AK61" s="82"/>
      <c r="AL61" s="82"/>
      <c r="AM61" s="113"/>
      <c r="AN61" s="119"/>
      <c r="AO61" s="112"/>
      <c r="AP61" s="82"/>
      <c r="AQ61" s="82"/>
      <c r="AR61" s="82"/>
      <c r="AS61" s="82"/>
      <c r="AT61" s="82"/>
      <c r="AU61" s="82"/>
      <c r="AV61" s="113"/>
      <c r="AW61" s="126"/>
      <c r="AX61" s="112"/>
      <c r="AY61" s="82"/>
      <c r="AZ61" s="82"/>
      <c r="BA61" s="82"/>
      <c r="BB61" s="82"/>
      <c r="BC61" s="82"/>
      <c r="BD61" s="82"/>
      <c r="BE61" s="113"/>
      <c r="BF61" s="119"/>
      <c r="BG61" s="112"/>
      <c r="BH61" s="82"/>
      <c r="BI61" s="82"/>
      <c r="BJ61" s="82"/>
      <c r="BK61" s="82"/>
      <c r="BL61" s="82"/>
      <c r="BM61" s="82"/>
      <c r="BN61" s="83"/>
      <c r="BO61" s="119"/>
      <c r="BP61" s="7"/>
    </row>
    <row r="62" spans="1:68" s="11" customFormat="1" ht="35.1" customHeight="1" x14ac:dyDescent="0.35">
      <c r="A62" s="136">
        <v>2</v>
      </c>
      <c r="B62" s="137" t="s">
        <v>46</v>
      </c>
      <c r="C62" s="135">
        <f t="shared" si="49"/>
        <v>20</v>
      </c>
      <c r="D62" s="142">
        <f t="shared" si="50"/>
        <v>20</v>
      </c>
      <c r="E62" s="142">
        <f>M62</f>
        <v>1</v>
      </c>
      <c r="F62" s="142">
        <f t="shared" si="51"/>
        <v>0</v>
      </c>
      <c r="G62" s="142">
        <f t="shared" si="51"/>
        <v>0</v>
      </c>
      <c r="H62" s="142">
        <f t="shared" si="51"/>
        <v>0</v>
      </c>
      <c r="I62" s="142">
        <f t="shared" si="51"/>
        <v>0</v>
      </c>
      <c r="J62" s="142">
        <f t="shared" si="51"/>
        <v>20</v>
      </c>
      <c r="K62" s="142">
        <f t="shared" si="51"/>
        <v>0</v>
      </c>
      <c r="L62" s="142">
        <f t="shared" si="51"/>
        <v>0</v>
      </c>
      <c r="M62" s="86">
        <f t="shared" si="52"/>
        <v>1</v>
      </c>
      <c r="N62" s="87"/>
      <c r="O62" s="82"/>
      <c r="P62" s="82"/>
      <c r="Q62" s="82"/>
      <c r="R62" s="82"/>
      <c r="S62" s="82"/>
      <c r="T62" s="82"/>
      <c r="U62" s="113"/>
      <c r="V62" s="111"/>
      <c r="W62" s="112"/>
      <c r="X62" s="82"/>
      <c r="Y62" s="82"/>
      <c r="Z62" s="82"/>
      <c r="AA62" s="82">
        <v>20</v>
      </c>
      <c r="AB62" s="82"/>
      <c r="AC62" s="82"/>
      <c r="AD62" s="113" t="s">
        <v>25</v>
      </c>
      <c r="AE62" s="111">
        <v>1</v>
      </c>
      <c r="AF62" s="109"/>
      <c r="AG62" s="88"/>
      <c r="AH62" s="88"/>
      <c r="AI62" s="88"/>
      <c r="AJ62" s="88"/>
      <c r="AK62" s="88"/>
      <c r="AL62" s="88"/>
      <c r="AM62" s="110"/>
      <c r="AN62" s="111"/>
      <c r="AO62" s="109"/>
      <c r="AP62" s="88"/>
      <c r="AQ62" s="88"/>
      <c r="AR62" s="88"/>
      <c r="AS62" s="88"/>
      <c r="AT62" s="88"/>
      <c r="AU62" s="88"/>
      <c r="AV62" s="110"/>
      <c r="AW62" s="121"/>
      <c r="AX62" s="109"/>
      <c r="AY62" s="88"/>
      <c r="AZ62" s="88"/>
      <c r="BA62" s="88"/>
      <c r="BB62" s="88"/>
      <c r="BC62" s="88"/>
      <c r="BD62" s="88"/>
      <c r="BE62" s="110"/>
      <c r="BF62" s="90"/>
      <c r="BG62" s="112"/>
      <c r="BH62" s="82"/>
      <c r="BI62" s="82"/>
      <c r="BJ62" s="82"/>
      <c r="BK62" s="82"/>
      <c r="BL62" s="82"/>
      <c r="BM62" s="82"/>
      <c r="BN62" s="113"/>
      <c r="BO62" s="111"/>
      <c r="BP62" s="7"/>
    </row>
    <row r="63" spans="1:68" s="11" customFormat="1" ht="35.1" customHeight="1" x14ac:dyDescent="0.35">
      <c r="A63" s="136">
        <v>3</v>
      </c>
      <c r="B63" s="137" t="s">
        <v>48</v>
      </c>
      <c r="C63" s="135">
        <f t="shared" si="49"/>
        <v>120</v>
      </c>
      <c r="D63" s="142">
        <f t="shared" si="50"/>
        <v>120</v>
      </c>
      <c r="E63" s="142">
        <f t="shared" ref="E63:E73" si="53">M63</f>
        <v>4</v>
      </c>
      <c r="F63" s="142">
        <f t="shared" si="51"/>
        <v>0</v>
      </c>
      <c r="G63" s="142">
        <f t="shared" si="51"/>
        <v>0</v>
      </c>
      <c r="H63" s="142">
        <f t="shared" si="51"/>
        <v>0</v>
      </c>
      <c r="I63" s="142">
        <f t="shared" si="51"/>
        <v>0</v>
      </c>
      <c r="J63" s="142">
        <f t="shared" si="51"/>
        <v>120</v>
      </c>
      <c r="K63" s="142">
        <f t="shared" si="51"/>
        <v>0</v>
      </c>
      <c r="L63" s="142">
        <f t="shared" si="51"/>
        <v>0</v>
      </c>
      <c r="M63" s="86">
        <f t="shared" si="52"/>
        <v>4</v>
      </c>
      <c r="N63" s="120"/>
      <c r="O63" s="105"/>
      <c r="P63" s="82"/>
      <c r="Q63" s="82"/>
      <c r="R63" s="82"/>
      <c r="S63" s="113"/>
      <c r="T63" s="82"/>
      <c r="U63" s="113"/>
      <c r="V63" s="111"/>
      <c r="W63" s="112"/>
      <c r="X63" s="82"/>
      <c r="Y63" s="82"/>
      <c r="Z63" s="82"/>
      <c r="AA63" s="82"/>
      <c r="AB63" s="82"/>
      <c r="AC63" s="82"/>
      <c r="AD63" s="113"/>
      <c r="AE63" s="111"/>
      <c r="AF63" s="109"/>
      <c r="AG63" s="88"/>
      <c r="AH63" s="88"/>
      <c r="AI63" s="88"/>
      <c r="AJ63" s="88"/>
      <c r="AK63" s="88"/>
      <c r="AL63" s="88"/>
      <c r="AM63" s="110"/>
      <c r="AN63" s="111"/>
      <c r="AO63" s="109"/>
      <c r="AP63" s="88"/>
      <c r="AQ63" s="88"/>
      <c r="AR63" s="88"/>
      <c r="AS63" s="88"/>
      <c r="AT63" s="88"/>
      <c r="AU63" s="88"/>
      <c r="AV63" s="110"/>
      <c r="AW63" s="121"/>
      <c r="AX63" s="109"/>
      <c r="AY63" s="88"/>
      <c r="AZ63" s="88"/>
      <c r="BA63" s="88"/>
      <c r="BB63" s="88">
        <v>60</v>
      </c>
      <c r="BC63" s="88"/>
      <c r="BD63" s="88"/>
      <c r="BE63" s="110" t="s">
        <v>25</v>
      </c>
      <c r="BF63" s="90">
        <v>2</v>
      </c>
      <c r="BG63" s="112"/>
      <c r="BH63" s="82"/>
      <c r="BI63" s="82"/>
      <c r="BJ63" s="82"/>
      <c r="BK63" s="82">
        <v>60</v>
      </c>
      <c r="BL63" s="88"/>
      <c r="BM63" s="88"/>
      <c r="BN63" s="89" t="s">
        <v>25</v>
      </c>
      <c r="BO63" s="119">
        <v>2</v>
      </c>
      <c r="BP63" s="7"/>
    </row>
    <row r="64" spans="1:68" s="11" customFormat="1" ht="35.1" customHeight="1" x14ac:dyDescent="0.35">
      <c r="A64" s="136">
        <v>4</v>
      </c>
      <c r="B64" s="137" t="s">
        <v>61</v>
      </c>
      <c r="C64" s="135">
        <f t="shared" si="49"/>
        <v>120</v>
      </c>
      <c r="D64" s="142">
        <f t="shared" si="50"/>
        <v>120</v>
      </c>
      <c r="E64" s="142">
        <f t="shared" si="53"/>
        <v>4</v>
      </c>
      <c r="F64" s="142">
        <f t="shared" si="51"/>
        <v>0</v>
      </c>
      <c r="G64" s="142">
        <f t="shared" si="51"/>
        <v>0</v>
      </c>
      <c r="H64" s="142">
        <f t="shared" si="51"/>
        <v>0</v>
      </c>
      <c r="I64" s="142">
        <f t="shared" si="51"/>
        <v>0</v>
      </c>
      <c r="J64" s="142">
        <f t="shared" si="51"/>
        <v>120</v>
      </c>
      <c r="K64" s="142">
        <f t="shared" si="51"/>
        <v>0</v>
      </c>
      <c r="L64" s="142">
        <f t="shared" si="51"/>
        <v>0</v>
      </c>
      <c r="M64" s="86">
        <f t="shared" si="52"/>
        <v>4</v>
      </c>
      <c r="N64" s="87"/>
      <c r="O64" s="88"/>
      <c r="P64" s="82"/>
      <c r="Q64" s="82"/>
      <c r="R64" s="82"/>
      <c r="S64" s="113"/>
      <c r="T64" s="82"/>
      <c r="U64" s="113"/>
      <c r="V64" s="111"/>
      <c r="W64" s="112"/>
      <c r="X64" s="82"/>
      <c r="Y64" s="82"/>
      <c r="Z64" s="82"/>
      <c r="AA64" s="82"/>
      <c r="AB64" s="82"/>
      <c r="AC64" s="82"/>
      <c r="AD64" s="113"/>
      <c r="AE64" s="111"/>
      <c r="AF64" s="109"/>
      <c r="AG64" s="88"/>
      <c r="AH64" s="88"/>
      <c r="AI64" s="88"/>
      <c r="AJ64" s="88">
        <v>60</v>
      </c>
      <c r="AK64" s="88"/>
      <c r="AL64" s="88"/>
      <c r="AM64" s="110" t="s">
        <v>25</v>
      </c>
      <c r="AN64" s="111">
        <v>2</v>
      </c>
      <c r="AO64" s="109"/>
      <c r="AP64" s="88"/>
      <c r="AQ64" s="88"/>
      <c r="AR64" s="88"/>
      <c r="AS64" s="88">
        <v>60</v>
      </c>
      <c r="AT64" s="88"/>
      <c r="AU64" s="88"/>
      <c r="AV64" s="110" t="s">
        <v>25</v>
      </c>
      <c r="AW64" s="121">
        <v>2</v>
      </c>
      <c r="AX64" s="109"/>
      <c r="AY64" s="88"/>
      <c r="AZ64" s="88"/>
      <c r="BA64" s="88"/>
      <c r="BB64" s="88"/>
      <c r="BC64" s="88"/>
      <c r="BD64" s="88"/>
      <c r="BE64" s="110"/>
      <c r="BF64" s="90"/>
      <c r="BG64" s="112"/>
      <c r="BH64" s="82"/>
      <c r="BI64" s="82"/>
      <c r="BJ64" s="82"/>
      <c r="BK64" s="82"/>
      <c r="BL64" s="88"/>
      <c r="BM64" s="88"/>
      <c r="BN64" s="89"/>
      <c r="BO64" s="119"/>
      <c r="BP64" s="7"/>
    </row>
    <row r="65" spans="1:68" s="11" customFormat="1" ht="46.5" customHeight="1" x14ac:dyDescent="0.35">
      <c r="A65" s="136">
        <v>5</v>
      </c>
      <c r="B65" s="137" t="s">
        <v>62</v>
      </c>
      <c r="C65" s="135">
        <f t="shared" si="49"/>
        <v>120</v>
      </c>
      <c r="D65" s="142">
        <f t="shared" si="50"/>
        <v>120</v>
      </c>
      <c r="E65" s="142">
        <f t="shared" si="53"/>
        <v>4</v>
      </c>
      <c r="F65" s="142">
        <f t="shared" si="51"/>
        <v>0</v>
      </c>
      <c r="G65" s="142">
        <f t="shared" si="51"/>
        <v>0</v>
      </c>
      <c r="H65" s="142">
        <f t="shared" si="51"/>
        <v>0</v>
      </c>
      <c r="I65" s="142">
        <f t="shared" si="51"/>
        <v>0</v>
      </c>
      <c r="J65" s="142">
        <f t="shared" si="51"/>
        <v>120</v>
      </c>
      <c r="K65" s="142">
        <f t="shared" si="51"/>
        <v>0</v>
      </c>
      <c r="L65" s="142">
        <f t="shared" si="51"/>
        <v>0</v>
      </c>
      <c r="M65" s="86">
        <f t="shared" si="52"/>
        <v>4</v>
      </c>
      <c r="N65" s="87"/>
      <c r="O65" s="82"/>
      <c r="P65" s="82"/>
      <c r="Q65" s="82"/>
      <c r="R65" s="82"/>
      <c r="S65" s="113"/>
      <c r="T65" s="82"/>
      <c r="U65" s="113"/>
      <c r="V65" s="111"/>
      <c r="W65" s="112"/>
      <c r="X65" s="82"/>
      <c r="Y65" s="82"/>
      <c r="Z65" s="82"/>
      <c r="AA65" s="82"/>
      <c r="AB65" s="82"/>
      <c r="AC65" s="82"/>
      <c r="AD65" s="113"/>
      <c r="AE65" s="111"/>
      <c r="AF65" s="109"/>
      <c r="AG65" s="88"/>
      <c r="AH65" s="88"/>
      <c r="AI65" s="88"/>
      <c r="AJ65" s="88">
        <v>60</v>
      </c>
      <c r="AK65" s="88"/>
      <c r="AL65" s="88"/>
      <c r="AM65" s="110" t="s">
        <v>25</v>
      </c>
      <c r="AN65" s="111">
        <v>2</v>
      </c>
      <c r="AO65" s="109"/>
      <c r="AP65" s="88"/>
      <c r="AQ65" s="88"/>
      <c r="AR65" s="88"/>
      <c r="AS65" s="88">
        <v>60</v>
      </c>
      <c r="AT65" s="88"/>
      <c r="AU65" s="88"/>
      <c r="AV65" s="110" t="s">
        <v>25</v>
      </c>
      <c r="AW65" s="121">
        <v>2</v>
      </c>
      <c r="AX65" s="109"/>
      <c r="AY65" s="88"/>
      <c r="AZ65" s="88"/>
      <c r="BA65" s="88"/>
      <c r="BB65" s="88"/>
      <c r="BC65" s="88"/>
      <c r="BD65" s="88"/>
      <c r="BE65" s="110"/>
      <c r="BF65" s="90"/>
      <c r="BG65" s="112"/>
      <c r="BH65" s="82"/>
      <c r="BI65" s="82"/>
      <c r="BJ65" s="82"/>
      <c r="BK65" s="82"/>
      <c r="BL65" s="88"/>
      <c r="BM65" s="88"/>
      <c r="BN65" s="89"/>
      <c r="BO65" s="119"/>
      <c r="BP65" s="7"/>
    </row>
    <row r="66" spans="1:68" s="11" customFormat="1" ht="35.1" customHeight="1" x14ac:dyDescent="0.35">
      <c r="A66" s="136">
        <v>6</v>
      </c>
      <c r="B66" s="138" t="s">
        <v>63</v>
      </c>
      <c r="C66" s="135">
        <f t="shared" si="49"/>
        <v>160</v>
      </c>
      <c r="D66" s="142">
        <f t="shared" si="50"/>
        <v>160</v>
      </c>
      <c r="E66" s="142">
        <f t="shared" si="53"/>
        <v>6</v>
      </c>
      <c r="F66" s="142">
        <f t="shared" si="51"/>
        <v>0</v>
      </c>
      <c r="G66" s="142">
        <f t="shared" si="51"/>
        <v>0</v>
      </c>
      <c r="H66" s="142">
        <f t="shared" si="51"/>
        <v>0</v>
      </c>
      <c r="I66" s="142">
        <f t="shared" si="51"/>
        <v>0</v>
      </c>
      <c r="J66" s="142">
        <f t="shared" si="51"/>
        <v>160</v>
      </c>
      <c r="K66" s="142">
        <f t="shared" si="51"/>
        <v>0</v>
      </c>
      <c r="L66" s="142">
        <f t="shared" si="51"/>
        <v>0</v>
      </c>
      <c r="M66" s="86">
        <f t="shared" si="52"/>
        <v>6</v>
      </c>
      <c r="N66" s="87"/>
      <c r="O66" s="82"/>
      <c r="P66" s="82"/>
      <c r="Q66" s="82"/>
      <c r="R66" s="82"/>
      <c r="S66" s="113"/>
      <c r="T66" s="82"/>
      <c r="U66" s="113"/>
      <c r="V66" s="111"/>
      <c r="W66" s="112"/>
      <c r="X66" s="82"/>
      <c r="Y66" s="82"/>
      <c r="Z66" s="82"/>
      <c r="AA66" s="82"/>
      <c r="AB66" s="82"/>
      <c r="AC66" s="82"/>
      <c r="AD66" s="113"/>
      <c r="AE66" s="111"/>
      <c r="AF66" s="109"/>
      <c r="AG66" s="88"/>
      <c r="AH66" s="88"/>
      <c r="AI66" s="88"/>
      <c r="AJ66" s="88">
        <v>60</v>
      </c>
      <c r="AK66" s="88"/>
      <c r="AL66" s="88"/>
      <c r="AM66" s="110" t="s">
        <v>25</v>
      </c>
      <c r="AN66" s="111">
        <v>2</v>
      </c>
      <c r="AO66" s="109"/>
      <c r="AP66" s="88"/>
      <c r="AQ66" s="88"/>
      <c r="AR66" s="88"/>
      <c r="AS66" s="88">
        <v>100</v>
      </c>
      <c r="AT66" s="88"/>
      <c r="AU66" s="88"/>
      <c r="AV66" s="110" t="s">
        <v>25</v>
      </c>
      <c r="AW66" s="121">
        <v>4</v>
      </c>
      <c r="AX66" s="109"/>
      <c r="AY66" s="88"/>
      <c r="AZ66" s="88"/>
      <c r="BA66" s="88"/>
      <c r="BB66" s="88"/>
      <c r="BC66" s="88"/>
      <c r="BD66" s="88"/>
      <c r="BE66" s="110"/>
      <c r="BF66" s="90"/>
      <c r="BG66" s="112"/>
      <c r="BH66" s="82"/>
      <c r="BI66" s="82"/>
      <c r="BJ66" s="82"/>
      <c r="BK66" s="82"/>
      <c r="BL66" s="88"/>
      <c r="BM66" s="88"/>
      <c r="BN66" s="89"/>
      <c r="BO66" s="119"/>
      <c r="BP66" s="7"/>
    </row>
    <row r="67" spans="1:68" s="11" customFormat="1" ht="52.5" customHeight="1" x14ac:dyDescent="0.35">
      <c r="A67" s="136">
        <v>7</v>
      </c>
      <c r="B67" s="137" t="s">
        <v>64</v>
      </c>
      <c r="C67" s="135">
        <f t="shared" si="49"/>
        <v>80</v>
      </c>
      <c r="D67" s="142">
        <f t="shared" si="50"/>
        <v>80</v>
      </c>
      <c r="E67" s="142">
        <f t="shared" si="53"/>
        <v>3</v>
      </c>
      <c r="F67" s="142">
        <f t="shared" si="51"/>
        <v>0</v>
      </c>
      <c r="G67" s="142">
        <f t="shared" si="51"/>
        <v>0</v>
      </c>
      <c r="H67" s="142">
        <f t="shared" si="51"/>
        <v>0</v>
      </c>
      <c r="I67" s="142">
        <f t="shared" si="51"/>
        <v>0</v>
      </c>
      <c r="J67" s="142">
        <f t="shared" si="51"/>
        <v>80</v>
      </c>
      <c r="K67" s="142">
        <f t="shared" si="51"/>
        <v>0</v>
      </c>
      <c r="L67" s="142">
        <f t="shared" si="51"/>
        <v>0</v>
      </c>
      <c r="M67" s="86">
        <f t="shared" si="52"/>
        <v>3</v>
      </c>
      <c r="N67" s="87"/>
      <c r="O67" s="82"/>
      <c r="P67" s="82"/>
      <c r="Q67" s="82"/>
      <c r="R67" s="82"/>
      <c r="S67" s="113"/>
      <c r="T67" s="82"/>
      <c r="U67" s="113"/>
      <c r="V67" s="111"/>
      <c r="W67" s="112"/>
      <c r="X67" s="82"/>
      <c r="Y67" s="82"/>
      <c r="Z67" s="82"/>
      <c r="AA67" s="82"/>
      <c r="AB67" s="82"/>
      <c r="AC67" s="82"/>
      <c r="AD67" s="113"/>
      <c r="AE67" s="111"/>
      <c r="AF67" s="109"/>
      <c r="AG67" s="88"/>
      <c r="AH67" s="88"/>
      <c r="AI67" s="88"/>
      <c r="AJ67" s="88">
        <v>80</v>
      </c>
      <c r="AK67" s="88"/>
      <c r="AL67" s="88"/>
      <c r="AM67" s="110" t="s">
        <v>25</v>
      </c>
      <c r="AN67" s="111">
        <v>3</v>
      </c>
      <c r="AO67" s="109"/>
      <c r="AP67" s="88"/>
      <c r="AQ67" s="88"/>
      <c r="AR67" s="88"/>
      <c r="AS67" s="88"/>
      <c r="AT67" s="88"/>
      <c r="AU67" s="88"/>
      <c r="AV67" s="110"/>
      <c r="AW67" s="121"/>
      <c r="AX67" s="109"/>
      <c r="AY67" s="88"/>
      <c r="AZ67" s="88"/>
      <c r="BA67" s="88"/>
      <c r="BB67" s="88"/>
      <c r="BC67" s="88"/>
      <c r="BD67" s="88"/>
      <c r="BE67" s="110"/>
      <c r="BF67" s="90"/>
      <c r="BG67" s="112"/>
      <c r="BH67" s="82"/>
      <c r="BI67" s="82"/>
      <c r="BJ67" s="82"/>
      <c r="BK67" s="82"/>
      <c r="BL67" s="88"/>
      <c r="BM67" s="88"/>
      <c r="BN67" s="89"/>
      <c r="BO67" s="119"/>
      <c r="BP67" s="7"/>
    </row>
    <row r="68" spans="1:68" s="11" customFormat="1" ht="35.1" customHeight="1" x14ac:dyDescent="0.35">
      <c r="A68" s="136">
        <v>8</v>
      </c>
      <c r="B68" s="137" t="s">
        <v>65</v>
      </c>
      <c r="C68" s="135">
        <f t="shared" si="49"/>
        <v>80</v>
      </c>
      <c r="D68" s="142">
        <f t="shared" si="50"/>
        <v>80</v>
      </c>
      <c r="E68" s="142">
        <f t="shared" si="53"/>
        <v>3</v>
      </c>
      <c r="F68" s="142">
        <f t="shared" si="51"/>
        <v>0</v>
      </c>
      <c r="G68" s="142">
        <f t="shared" si="51"/>
        <v>0</v>
      </c>
      <c r="H68" s="142">
        <f t="shared" si="51"/>
        <v>0</v>
      </c>
      <c r="I68" s="142">
        <f t="shared" si="51"/>
        <v>0</v>
      </c>
      <c r="J68" s="142">
        <f t="shared" si="51"/>
        <v>80</v>
      </c>
      <c r="K68" s="142">
        <f t="shared" si="51"/>
        <v>0</v>
      </c>
      <c r="L68" s="142">
        <f t="shared" si="51"/>
        <v>0</v>
      </c>
      <c r="M68" s="86">
        <f t="shared" si="52"/>
        <v>3</v>
      </c>
      <c r="N68" s="87"/>
      <c r="O68" s="82"/>
      <c r="P68" s="82"/>
      <c r="Q68" s="82"/>
      <c r="R68" s="82"/>
      <c r="S68" s="113"/>
      <c r="T68" s="82"/>
      <c r="U68" s="113"/>
      <c r="V68" s="111"/>
      <c r="W68" s="112"/>
      <c r="X68" s="82"/>
      <c r="Y68" s="82"/>
      <c r="Z68" s="82"/>
      <c r="AA68" s="82"/>
      <c r="AB68" s="82"/>
      <c r="AC68" s="82"/>
      <c r="AD68" s="113"/>
      <c r="AE68" s="111"/>
      <c r="AF68" s="109"/>
      <c r="AG68" s="88"/>
      <c r="AH68" s="88"/>
      <c r="AI68" s="88"/>
      <c r="AJ68" s="88"/>
      <c r="AK68" s="88"/>
      <c r="AL68" s="88"/>
      <c r="AM68" s="110"/>
      <c r="AN68" s="111"/>
      <c r="AO68" s="109"/>
      <c r="AP68" s="88"/>
      <c r="AQ68" s="88"/>
      <c r="AR68" s="88"/>
      <c r="AS68" s="88"/>
      <c r="AT68" s="88"/>
      <c r="AU68" s="88"/>
      <c r="AV68" s="110"/>
      <c r="AW68" s="121"/>
      <c r="AX68" s="109"/>
      <c r="AY68" s="88"/>
      <c r="AZ68" s="88"/>
      <c r="BA68" s="88"/>
      <c r="BB68" s="88">
        <v>80</v>
      </c>
      <c r="BC68" s="88"/>
      <c r="BD68" s="88"/>
      <c r="BE68" s="110" t="s">
        <v>25</v>
      </c>
      <c r="BF68" s="90">
        <v>3</v>
      </c>
      <c r="BG68" s="112"/>
      <c r="BH68" s="82"/>
      <c r="BI68" s="82"/>
      <c r="BJ68" s="82"/>
      <c r="BK68" s="82"/>
      <c r="BL68" s="88"/>
      <c r="BM68" s="88"/>
      <c r="BN68" s="89"/>
      <c r="BO68" s="119"/>
      <c r="BP68" s="7"/>
    </row>
    <row r="69" spans="1:68" s="11" customFormat="1" ht="35.1" customHeight="1" x14ac:dyDescent="0.35">
      <c r="A69" s="136">
        <v>9</v>
      </c>
      <c r="B69" s="137" t="s">
        <v>66</v>
      </c>
      <c r="C69" s="135">
        <f t="shared" si="49"/>
        <v>80</v>
      </c>
      <c r="D69" s="142">
        <f t="shared" si="50"/>
        <v>80</v>
      </c>
      <c r="E69" s="142">
        <f t="shared" si="53"/>
        <v>3</v>
      </c>
      <c r="F69" s="142">
        <f t="shared" si="51"/>
        <v>0</v>
      </c>
      <c r="G69" s="142">
        <f t="shared" si="51"/>
        <v>0</v>
      </c>
      <c r="H69" s="142">
        <f t="shared" si="51"/>
        <v>0</v>
      </c>
      <c r="I69" s="142">
        <f t="shared" si="51"/>
        <v>0</v>
      </c>
      <c r="J69" s="142">
        <f t="shared" si="51"/>
        <v>80</v>
      </c>
      <c r="K69" s="142">
        <f t="shared" si="51"/>
        <v>0</v>
      </c>
      <c r="L69" s="142">
        <f t="shared" si="51"/>
        <v>0</v>
      </c>
      <c r="M69" s="86">
        <f t="shared" si="52"/>
        <v>3</v>
      </c>
      <c r="N69" s="87"/>
      <c r="O69" s="82"/>
      <c r="P69" s="82"/>
      <c r="Q69" s="82"/>
      <c r="R69" s="82"/>
      <c r="S69" s="113"/>
      <c r="T69" s="82"/>
      <c r="U69" s="113"/>
      <c r="V69" s="111"/>
      <c r="W69" s="112"/>
      <c r="X69" s="82"/>
      <c r="Y69" s="82"/>
      <c r="Z69" s="82"/>
      <c r="AA69" s="82"/>
      <c r="AB69" s="82"/>
      <c r="AC69" s="82"/>
      <c r="AD69" s="113"/>
      <c r="AE69" s="111"/>
      <c r="AF69" s="109"/>
      <c r="AG69" s="88"/>
      <c r="AH69" s="88"/>
      <c r="AI69" s="88"/>
      <c r="AJ69" s="88">
        <v>80</v>
      </c>
      <c r="AK69" s="88"/>
      <c r="AL69" s="88"/>
      <c r="AM69" s="110" t="s">
        <v>25</v>
      </c>
      <c r="AN69" s="111">
        <v>3</v>
      </c>
      <c r="AO69" s="109"/>
      <c r="AP69" s="88"/>
      <c r="AQ69" s="88"/>
      <c r="AR69" s="88"/>
      <c r="AS69" s="88"/>
      <c r="AT69" s="88"/>
      <c r="AU69" s="88"/>
      <c r="AV69" s="110"/>
      <c r="AW69" s="121"/>
      <c r="AX69" s="109"/>
      <c r="AY69" s="88"/>
      <c r="AZ69" s="88"/>
      <c r="BA69" s="88"/>
      <c r="BB69" s="88"/>
      <c r="BC69" s="88"/>
      <c r="BD69" s="88"/>
      <c r="BE69" s="110"/>
      <c r="BF69" s="90"/>
      <c r="BG69" s="112"/>
      <c r="BH69" s="82"/>
      <c r="BI69" s="82"/>
      <c r="BJ69" s="82"/>
      <c r="BK69" s="82"/>
      <c r="BL69" s="88"/>
      <c r="BM69" s="88"/>
      <c r="BN69" s="89"/>
      <c r="BO69" s="119"/>
      <c r="BP69" s="7"/>
    </row>
    <row r="70" spans="1:68" s="11" customFormat="1" ht="35.1" customHeight="1" x14ac:dyDescent="0.35">
      <c r="A70" s="136">
        <v>10</v>
      </c>
      <c r="B70" s="138" t="s">
        <v>76</v>
      </c>
      <c r="C70" s="135">
        <f t="shared" si="49"/>
        <v>40</v>
      </c>
      <c r="D70" s="142">
        <f t="shared" si="50"/>
        <v>40</v>
      </c>
      <c r="E70" s="142">
        <f t="shared" si="53"/>
        <v>2</v>
      </c>
      <c r="F70" s="142">
        <f t="shared" si="51"/>
        <v>0</v>
      </c>
      <c r="G70" s="142">
        <f t="shared" si="51"/>
        <v>0</v>
      </c>
      <c r="H70" s="142">
        <f t="shared" si="51"/>
        <v>0</v>
      </c>
      <c r="I70" s="142">
        <f t="shared" si="51"/>
        <v>0</v>
      </c>
      <c r="J70" s="142">
        <f t="shared" si="51"/>
        <v>40</v>
      </c>
      <c r="K70" s="142">
        <f t="shared" si="51"/>
        <v>0</v>
      </c>
      <c r="L70" s="142">
        <f t="shared" si="51"/>
        <v>0</v>
      </c>
      <c r="M70" s="86">
        <f t="shared" si="52"/>
        <v>2</v>
      </c>
      <c r="N70" s="87"/>
      <c r="O70" s="82"/>
      <c r="P70" s="82"/>
      <c r="Q70" s="82"/>
      <c r="R70" s="82"/>
      <c r="S70" s="113"/>
      <c r="T70" s="82"/>
      <c r="U70" s="113"/>
      <c r="V70" s="111"/>
      <c r="W70" s="112"/>
      <c r="X70" s="82"/>
      <c r="Y70" s="82"/>
      <c r="Z70" s="82"/>
      <c r="AA70" s="82"/>
      <c r="AB70" s="82"/>
      <c r="AC70" s="82"/>
      <c r="AD70" s="113"/>
      <c r="AE70" s="111"/>
      <c r="AF70" s="109"/>
      <c r="AG70" s="88"/>
      <c r="AH70" s="88"/>
      <c r="AI70" s="88"/>
      <c r="AJ70" s="88"/>
      <c r="AK70" s="88"/>
      <c r="AL70" s="88"/>
      <c r="AM70" s="110"/>
      <c r="AN70" s="111"/>
      <c r="AO70" s="109"/>
      <c r="AP70" s="88"/>
      <c r="AQ70" s="88"/>
      <c r="AR70" s="88"/>
      <c r="AS70" s="88"/>
      <c r="AT70" s="88"/>
      <c r="AU70" s="88"/>
      <c r="AV70" s="110"/>
      <c r="AW70" s="121"/>
      <c r="AX70" s="109"/>
      <c r="AY70" s="88"/>
      <c r="AZ70" s="88"/>
      <c r="BA70" s="88"/>
      <c r="BB70" s="88">
        <v>20</v>
      </c>
      <c r="BC70" s="88"/>
      <c r="BD70" s="88"/>
      <c r="BE70" s="110" t="s">
        <v>25</v>
      </c>
      <c r="BF70" s="90">
        <v>1</v>
      </c>
      <c r="BG70" s="112"/>
      <c r="BH70" s="82"/>
      <c r="BI70" s="82"/>
      <c r="BJ70" s="82"/>
      <c r="BK70" s="82">
        <v>20</v>
      </c>
      <c r="BL70" s="88"/>
      <c r="BM70" s="88"/>
      <c r="BN70" s="89" t="s">
        <v>25</v>
      </c>
      <c r="BO70" s="119">
        <v>1</v>
      </c>
      <c r="BP70" s="7"/>
    </row>
    <row r="71" spans="1:68" s="11" customFormat="1" ht="35.1" customHeight="1" x14ac:dyDescent="0.35">
      <c r="A71" s="136">
        <v>11</v>
      </c>
      <c r="B71" s="137" t="s">
        <v>68</v>
      </c>
      <c r="C71" s="135">
        <f t="shared" si="49"/>
        <v>80</v>
      </c>
      <c r="D71" s="142">
        <f t="shared" si="50"/>
        <v>80</v>
      </c>
      <c r="E71" s="142">
        <f t="shared" si="53"/>
        <v>3</v>
      </c>
      <c r="F71" s="142">
        <f t="shared" si="51"/>
        <v>0</v>
      </c>
      <c r="G71" s="142">
        <f t="shared" si="51"/>
        <v>0</v>
      </c>
      <c r="H71" s="142">
        <f t="shared" si="51"/>
        <v>0</v>
      </c>
      <c r="I71" s="142">
        <f t="shared" si="51"/>
        <v>0</v>
      </c>
      <c r="J71" s="142">
        <f t="shared" si="51"/>
        <v>80</v>
      </c>
      <c r="K71" s="142">
        <f t="shared" si="51"/>
        <v>0</v>
      </c>
      <c r="L71" s="142">
        <f t="shared" si="51"/>
        <v>0</v>
      </c>
      <c r="M71" s="86">
        <f t="shared" si="52"/>
        <v>3</v>
      </c>
      <c r="N71" s="87"/>
      <c r="O71" s="82"/>
      <c r="P71" s="82"/>
      <c r="Q71" s="82"/>
      <c r="R71" s="82"/>
      <c r="S71" s="113"/>
      <c r="T71" s="82"/>
      <c r="U71" s="113"/>
      <c r="V71" s="111"/>
      <c r="W71" s="112"/>
      <c r="X71" s="82"/>
      <c r="Y71" s="82"/>
      <c r="Z71" s="82"/>
      <c r="AA71" s="82"/>
      <c r="AB71" s="82"/>
      <c r="AC71" s="82"/>
      <c r="AD71" s="113"/>
      <c r="AE71" s="111"/>
      <c r="AF71" s="109"/>
      <c r="AG71" s="88"/>
      <c r="AH71" s="88"/>
      <c r="AI71" s="88"/>
      <c r="AJ71" s="88"/>
      <c r="AK71" s="88"/>
      <c r="AL71" s="88"/>
      <c r="AM71" s="110"/>
      <c r="AN71" s="111"/>
      <c r="AO71" s="109"/>
      <c r="AP71" s="88"/>
      <c r="AQ71" s="88"/>
      <c r="AR71" s="88"/>
      <c r="AS71" s="88"/>
      <c r="AT71" s="88"/>
      <c r="AU71" s="88"/>
      <c r="AV71" s="110"/>
      <c r="AW71" s="121"/>
      <c r="AX71" s="109"/>
      <c r="AY71" s="88"/>
      <c r="AZ71" s="88"/>
      <c r="BA71" s="88"/>
      <c r="BB71" s="88"/>
      <c r="BC71" s="88"/>
      <c r="BD71" s="88"/>
      <c r="BE71" s="110"/>
      <c r="BF71" s="90"/>
      <c r="BG71" s="112"/>
      <c r="BH71" s="82"/>
      <c r="BI71" s="82"/>
      <c r="BJ71" s="82"/>
      <c r="BK71" s="82">
        <v>80</v>
      </c>
      <c r="BL71" s="88"/>
      <c r="BM71" s="88"/>
      <c r="BN71" s="89" t="s">
        <v>25</v>
      </c>
      <c r="BO71" s="119">
        <v>3</v>
      </c>
      <c r="BP71" s="7"/>
    </row>
    <row r="72" spans="1:68" s="11" customFormat="1" ht="51" customHeight="1" x14ac:dyDescent="0.35">
      <c r="A72" s="136">
        <v>12</v>
      </c>
      <c r="B72" s="137" t="s">
        <v>69</v>
      </c>
      <c r="C72" s="135">
        <f t="shared" si="49"/>
        <v>80</v>
      </c>
      <c r="D72" s="142">
        <f t="shared" si="50"/>
        <v>80</v>
      </c>
      <c r="E72" s="142">
        <f t="shared" si="53"/>
        <v>3</v>
      </c>
      <c r="F72" s="142">
        <f t="shared" si="51"/>
        <v>0</v>
      </c>
      <c r="G72" s="142">
        <f t="shared" si="51"/>
        <v>0</v>
      </c>
      <c r="H72" s="142">
        <f t="shared" si="51"/>
        <v>0</v>
      </c>
      <c r="I72" s="142">
        <f t="shared" si="51"/>
        <v>0</v>
      </c>
      <c r="J72" s="142">
        <f t="shared" si="51"/>
        <v>80</v>
      </c>
      <c r="K72" s="142">
        <f t="shared" si="51"/>
        <v>0</v>
      </c>
      <c r="L72" s="142">
        <f t="shared" si="51"/>
        <v>0</v>
      </c>
      <c r="M72" s="86">
        <f t="shared" si="52"/>
        <v>3</v>
      </c>
      <c r="N72" s="87"/>
      <c r="O72" s="88"/>
      <c r="P72" s="82"/>
      <c r="Q72" s="82"/>
      <c r="R72" s="82"/>
      <c r="S72" s="113"/>
      <c r="T72" s="82"/>
      <c r="U72" s="113"/>
      <c r="V72" s="111"/>
      <c r="W72" s="112"/>
      <c r="X72" s="82"/>
      <c r="Y72" s="82"/>
      <c r="Z72" s="82"/>
      <c r="AA72" s="82"/>
      <c r="AB72" s="82"/>
      <c r="AC72" s="82"/>
      <c r="AD72" s="113"/>
      <c r="AE72" s="111"/>
      <c r="AF72" s="109"/>
      <c r="AG72" s="88"/>
      <c r="AH72" s="88"/>
      <c r="AI72" s="88"/>
      <c r="AJ72" s="88"/>
      <c r="AK72" s="88"/>
      <c r="AL72" s="88"/>
      <c r="AM72" s="110"/>
      <c r="AN72" s="111"/>
      <c r="AO72" s="109"/>
      <c r="AP72" s="88"/>
      <c r="AQ72" s="88"/>
      <c r="AR72" s="88"/>
      <c r="AS72" s="88"/>
      <c r="AT72" s="88"/>
      <c r="AU72" s="88"/>
      <c r="AV72" s="110"/>
      <c r="AW72" s="121"/>
      <c r="AX72" s="109"/>
      <c r="AY72" s="88"/>
      <c r="AZ72" s="88"/>
      <c r="BA72" s="88"/>
      <c r="BB72" s="88">
        <v>30</v>
      </c>
      <c r="BC72" s="88"/>
      <c r="BD72" s="88"/>
      <c r="BE72" s="110" t="s">
        <v>25</v>
      </c>
      <c r="BF72" s="90">
        <v>1</v>
      </c>
      <c r="BG72" s="112"/>
      <c r="BH72" s="82"/>
      <c r="BI72" s="82"/>
      <c r="BJ72" s="82"/>
      <c r="BK72" s="82">
        <v>50</v>
      </c>
      <c r="BL72" s="88"/>
      <c r="BM72" s="88"/>
      <c r="BN72" s="89" t="s">
        <v>25</v>
      </c>
      <c r="BO72" s="119">
        <v>2</v>
      </c>
      <c r="BP72" s="7"/>
    </row>
    <row r="73" spans="1:68" s="11" customFormat="1" ht="33.75" customHeight="1" x14ac:dyDescent="0.35">
      <c r="A73" s="136">
        <v>13</v>
      </c>
      <c r="B73" s="137" t="s">
        <v>70</v>
      </c>
      <c r="C73" s="135">
        <f t="shared" si="49"/>
        <v>40</v>
      </c>
      <c r="D73" s="142">
        <f t="shared" si="50"/>
        <v>40</v>
      </c>
      <c r="E73" s="142">
        <f t="shared" si="53"/>
        <v>2</v>
      </c>
      <c r="F73" s="142">
        <f t="shared" si="51"/>
        <v>0</v>
      </c>
      <c r="G73" s="142">
        <f t="shared" si="51"/>
        <v>0</v>
      </c>
      <c r="H73" s="142">
        <f t="shared" si="51"/>
        <v>0</v>
      </c>
      <c r="I73" s="142">
        <f t="shared" si="51"/>
        <v>0</v>
      </c>
      <c r="J73" s="142">
        <f t="shared" si="51"/>
        <v>40</v>
      </c>
      <c r="K73" s="142">
        <f t="shared" si="51"/>
        <v>0</v>
      </c>
      <c r="L73" s="142">
        <f t="shared" si="51"/>
        <v>0</v>
      </c>
      <c r="M73" s="86">
        <f t="shared" si="52"/>
        <v>2</v>
      </c>
      <c r="N73" s="97"/>
      <c r="O73" s="94"/>
      <c r="P73" s="94"/>
      <c r="Q73" s="94"/>
      <c r="R73" s="94"/>
      <c r="S73" s="94"/>
      <c r="T73" s="94"/>
      <c r="U73" s="117"/>
      <c r="V73" s="118"/>
      <c r="W73" s="116"/>
      <c r="X73" s="94"/>
      <c r="Y73" s="94"/>
      <c r="Z73" s="94"/>
      <c r="AA73" s="94"/>
      <c r="AB73" s="94"/>
      <c r="AC73" s="94"/>
      <c r="AD73" s="117"/>
      <c r="AE73" s="118"/>
      <c r="AF73" s="116"/>
      <c r="AG73" s="94"/>
      <c r="AH73" s="94"/>
      <c r="AI73" s="94"/>
      <c r="AJ73" s="94"/>
      <c r="AK73" s="94"/>
      <c r="AL73" s="94"/>
      <c r="AM73" s="117"/>
      <c r="AN73" s="118"/>
      <c r="AO73" s="116"/>
      <c r="AP73" s="94"/>
      <c r="AQ73" s="94"/>
      <c r="AR73" s="94"/>
      <c r="AS73" s="94"/>
      <c r="AT73" s="94"/>
      <c r="AU73" s="94"/>
      <c r="AV73" s="117"/>
      <c r="AW73" s="127"/>
      <c r="AX73" s="116"/>
      <c r="AY73" s="94"/>
      <c r="AZ73" s="94"/>
      <c r="BA73" s="94"/>
      <c r="BB73" s="94">
        <v>40</v>
      </c>
      <c r="BC73" s="94"/>
      <c r="BD73" s="94"/>
      <c r="BE73" s="117" t="s">
        <v>25</v>
      </c>
      <c r="BF73" s="118">
        <v>2</v>
      </c>
      <c r="BG73" s="116"/>
      <c r="BH73" s="94"/>
      <c r="BI73" s="94"/>
      <c r="BJ73" s="94"/>
      <c r="BK73" s="94"/>
      <c r="BL73" s="94"/>
      <c r="BM73" s="94"/>
      <c r="BN73" s="95"/>
      <c r="BO73" s="98"/>
      <c r="BP73" s="7"/>
    </row>
    <row r="74" spans="1:68" s="11" customFormat="1" ht="24.75" hidden="1" customHeight="1" x14ac:dyDescent="0.3">
      <c r="A74" s="25"/>
      <c r="B74" s="13"/>
      <c r="C74" s="13"/>
      <c r="D74" s="159">
        <v>1200</v>
      </c>
      <c r="E74" s="159">
        <v>46</v>
      </c>
      <c r="F74" s="24"/>
      <c r="G74" s="24"/>
      <c r="H74" s="24"/>
      <c r="I74" s="24"/>
      <c r="J74" s="24"/>
      <c r="K74" s="24"/>
      <c r="L74" s="159">
        <v>46</v>
      </c>
      <c r="M74" s="24"/>
      <c r="N74" s="42"/>
      <c r="O74" s="42"/>
      <c r="P74" s="42"/>
      <c r="Q74" s="42"/>
      <c r="R74" s="42"/>
      <c r="S74" s="42"/>
      <c r="T74" s="42"/>
      <c r="U74" s="42"/>
      <c r="V74" s="24"/>
      <c r="W74" s="42"/>
      <c r="X74" s="42"/>
      <c r="Y74" s="42"/>
      <c r="Z74" s="42"/>
      <c r="AA74" s="42"/>
      <c r="AB74" s="42"/>
      <c r="AC74" s="42"/>
      <c r="AD74" s="42"/>
      <c r="AE74" s="24"/>
      <c r="AF74" s="42"/>
      <c r="AG74" s="42"/>
      <c r="AH74" s="42"/>
      <c r="AI74" s="42"/>
      <c r="AJ74" s="42"/>
      <c r="AK74" s="42"/>
      <c r="AL74" s="42"/>
      <c r="AM74" s="42"/>
      <c r="AN74" s="24"/>
      <c r="AO74" s="42"/>
      <c r="AP74" s="42"/>
      <c r="AQ74" s="42"/>
      <c r="AR74" s="42"/>
      <c r="AS74" s="42"/>
      <c r="AT74" s="42"/>
      <c r="AU74" s="42"/>
      <c r="AV74" s="42"/>
      <c r="AW74" s="24"/>
      <c r="AX74" s="42"/>
      <c r="AY74" s="42"/>
      <c r="AZ74" s="42"/>
      <c r="BA74" s="42"/>
      <c r="BB74" s="42"/>
      <c r="BC74" s="42"/>
      <c r="BD74" s="42"/>
      <c r="BE74" s="42"/>
      <c r="BF74" s="24"/>
      <c r="BG74" s="42"/>
      <c r="BH74" s="42"/>
      <c r="BI74" s="42"/>
      <c r="BJ74" s="42"/>
      <c r="BK74" s="42"/>
      <c r="BL74" s="42"/>
      <c r="BM74" s="42"/>
      <c r="BN74" s="42"/>
      <c r="BO74" s="47"/>
      <c r="BP74" s="7"/>
    </row>
    <row r="75" spans="1:68" s="129" customFormat="1" ht="39.950000000000003" customHeight="1" x14ac:dyDescent="0.4">
      <c r="A75" s="154" t="s">
        <v>77</v>
      </c>
      <c r="B75" s="174" t="s">
        <v>78</v>
      </c>
      <c r="C75" s="175">
        <f>SUM(C76:C87)</f>
        <v>0</v>
      </c>
      <c r="D75" s="156">
        <f>SUM(D76:D87)</f>
        <v>1200</v>
      </c>
      <c r="E75" s="156">
        <f>M75</f>
        <v>46</v>
      </c>
      <c r="F75" s="156">
        <f t="shared" ref="F75:T75" si="54">SUM(F76:F87)</f>
        <v>0</v>
      </c>
      <c r="G75" s="156">
        <f t="shared" si="54"/>
        <v>0</v>
      </c>
      <c r="H75" s="156">
        <f t="shared" si="54"/>
        <v>0</v>
      </c>
      <c r="I75" s="156">
        <f t="shared" si="54"/>
        <v>0</v>
      </c>
      <c r="J75" s="156">
        <f t="shared" si="54"/>
        <v>0</v>
      </c>
      <c r="K75" s="156">
        <f t="shared" si="54"/>
        <v>1200</v>
      </c>
      <c r="L75" s="156">
        <f t="shared" si="54"/>
        <v>0</v>
      </c>
      <c r="M75" s="157">
        <f t="shared" si="54"/>
        <v>46</v>
      </c>
      <c r="N75" s="158">
        <f t="shared" si="54"/>
        <v>0</v>
      </c>
      <c r="O75" s="156">
        <f t="shared" si="54"/>
        <v>0</v>
      </c>
      <c r="P75" s="156">
        <f t="shared" si="54"/>
        <v>0</v>
      </c>
      <c r="Q75" s="156">
        <f t="shared" si="54"/>
        <v>0</v>
      </c>
      <c r="R75" s="156">
        <f t="shared" si="54"/>
        <v>0</v>
      </c>
      <c r="S75" s="156">
        <f t="shared" si="54"/>
        <v>0</v>
      </c>
      <c r="T75" s="156">
        <f t="shared" si="54"/>
        <v>0</v>
      </c>
      <c r="U75" s="156">
        <f>COUNTIF(U76:U87,"E")</f>
        <v>0</v>
      </c>
      <c r="V75" s="157">
        <f t="shared" ref="V75:AC75" si="55">SUM(V76:V87)</f>
        <v>0</v>
      </c>
      <c r="W75" s="158">
        <f t="shared" si="55"/>
        <v>0</v>
      </c>
      <c r="X75" s="156">
        <f t="shared" si="55"/>
        <v>0</v>
      </c>
      <c r="Y75" s="156">
        <f t="shared" si="55"/>
        <v>0</v>
      </c>
      <c r="Z75" s="156">
        <f t="shared" si="55"/>
        <v>0</v>
      </c>
      <c r="AA75" s="156">
        <f t="shared" si="55"/>
        <v>0</v>
      </c>
      <c r="AB75" s="156">
        <f t="shared" si="55"/>
        <v>120</v>
      </c>
      <c r="AC75" s="156">
        <f t="shared" si="55"/>
        <v>0</v>
      </c>
      <c r="AD75" s="156">
        <f>COUNTIF(AD76:AD87,"E")</f>
        <v>0</v>
      </c>
      <c r="AE75" s="157">
        <f t="shared" ref="AE75:AL75" si="56">SUM(AE76:AE87)</f>
        <v>4</v>
      </c>
      <c r="AF75" s="158">
        <f t="shared" si="56"/>
        <v>0</v>
      </c>
      <c r="AG75" s="156">
        <f t="shared" si="56"/>
        <v>0</v>
      </c>
      <c r="AH75" s="156">
        <f t="shared" si="56"/>
        <v>0</v>
      </c>
      <c r="AI75" s="156">
        <f t="shared" si="56"/>
        <v>0</v>
      </c>
      <c r="AJ75" s="156">
        <f t="shared" si="56"/>
        <v>0</v>
      </c>
      <c r="AK75" s="156">
        <f t="shared" si="56"/>
        <v>160</v>
      </c>
      <c r="AL75" s="156">
        <f t="shared" si="56"/>
        <v>0</v>
      </c>
      <c r="AM75" s="156">
        <f>COUNTIF(AM76:AM87,"E")</f>
        <v>0</v>
      </c>
      <c r="AN75" s="157">
        <f t="shared" ref="AN75:AU75" si="57">SUM(AN76:AN87)</f>
        <v>6</v>
      </c>
      <c r="AO75" s="158">
        <f t="shared" si="57"/>
        <v>0</v>
      </c>
      <c r="AP75" s="156">
        <f t="shared" si="57"/>
        <v>0</v>
      </c>
      <c r="AQ75" s="156">
        <f t="shared" si="57"/>
        <v>0</v>
      </c>
      <c r="AR75" s="156">
        <f t="shared" si="57"/>
        <v>0</v>
      </c>
      <c r="AS75" s="156">
        <f t="shared" si="57"/>
        <v>0</v>
      </c>
      <c r="AT75" s="156">
        <f t="shared" si="57"/>
        <v>360</v>
      </c>
      <c r="AU75" s="156">
        <f t="shared" si="57"/>
        <v>0</v>
      </c>
      <c r="AV75" s="156">
        <f>COUNTIF(AV76:AV87,"E")</f>
        <v>0</v>
      </c>
      <c r="AW75" s="157">
        <f t="shared" ref="AW75:BD75" si="58">SUM(AW76:AW87)</f>
        <v>14</v>
      </c>
      <c r="AX75" s="158">
        <f t="shared" si="58"/>
        <v>0</v>
      </c>
      <c r="AY75" s="156">
        <f t="shared" si="58"/>
        <v>0</v>
      </c>
      <c r="AZ75" s="156">
        <f t="shared" si="58"/>
        <v>0</v>
      </c>
      <c r="BA75" s="156">
        <f t="shared" si="58"/>
        <v>0</v>
      </c>
      <c r="BB75" s="156">
        <f t="shared" si="58"/>
        <v>0</v>
      </c>
      <c r="BC75" s="156">
        <f t="shared" si="58"/>
        <v>140</v>
      </c>
      <c r="BD75" s="156">
        <f t="shared" si="58"/>
        <v>0</v>
      </c>
      <c r="BE75" s="156">
        <f>COUNTIF(BE76:BE87,"E")</f>
        <v>0</v>
      </c>
      <c r="BF75" s="157">
        <f t="shared" ref="BF75:BM75" si="59">SUM(BF76:BF87)</f>
        <v>5</v>
      </c>
      <c r="BG75" s="158">
        <f t="shared" si="59"/>
        <v>0</v>
      </c>
      <c r="BH75" s="156">
        <f t="shared" si="59"/>
        <v>0</v>
      </c>
      <c r="BI75" s="156">
        <f t="shared" si="59"/>
        <v>0</v>
      </c>
      <c r="BJ75" s="156">
        <f t="shared" si="59"/>
        <v>0</v>
      </c>
      <c r="BK75" s="156">
        <f t="shared" si="59"/>
        <v>0</v>
      </c>
      <c r="BL75" s="156">
        <f t="shared" si="59"/>
        <v>420</v>
      </c>
      <c r="BM75" s="156">
        <f t="shared" si="59"/>
        <v>0</v>
      </c>
      <c r="BN75" s="156">
        <f>COUNTIF(BN76:BN87,"E")</f>
        <v>0</v>
      </c>
      <c r="BO75" s="156">
        <f>SUM(BO76:BO87)</f>
        <v>17</v>
      </c>
      <c r="BP75" s="128"/>
    </row>
    <row r="76" spans="1:68" s="11" customFormat="1" ht="35.1" customHeight="1" x14ac:dyDescent="0.35">
      <c r="A76" s="136">
        <v>1</v>
      </c>
      <c r="B76" s="137" t="s">
        <v>45</v>
      </c>
      <c r="C76" s="135">
        <f>SUM(F76:J76)</f>
        <v>0</v>
      </c>
      <c r="D76" s="142">
        <f t="shared" ref="D76:D87" si="60">SUM(F76:L76)</f>
        <v>120</v>
      </c>
      <c r="E76" s="142">
        <f>M76</f>
        <v>4</v>
      </c>
      <c r="F76" s="142">
        <f t="shared" ref="F76:L87" si="61">N76+W76+AF76+AO76+AX76+BG76</f>
        <v>0</v>
      </c>
      <c r="G76" s="142">
        <f t="shared" si="61"/>
        <v>0</v>
      </c>
      <c r="H76" s="142">
        <f t="shared" si="61"/>
        <v>0</v>
      </c>
      <c r="I76" s="142">
        <f t="shared" si="61"/>
        <v>0</v>
      </c>
      <c r="J76" s="142">
        <f t="shared" si="61"/>
        <v>0</v>
      </c>
      <c r="K76" s="142">
        <f t="shared" si="61"/>
        <v>120</v>
      </c>
      <c r="L76" s="142">
        <f t="shared" si="61"/>
        <v>0</v>
      </c>
      <c r="M76" s="86">
        <f t="shared" ref="M76:M82" si="62">V76+AE76+AN76+AW76+BF76+BO76</f>
        <v>4</v>
      </c>
      <c r="N76" s="81"/>
      <c r="O76" s="82"/>
      <c r="P76" s="82"/>
      <c r="Q76" s="82"/>
      <c r="R76" s="82"/>
      <c r="S76" s="82"/>
      <c r="T76" s="82"/>
      <c r="U76" s="113"/>
      <c r="V76" s="119"/>
      <c r="W76" s="112"/>
      <c r="X76" s="82"/>
      <c r="Y76" s="82"/>
      <c r="Z76" s="82"/>
      <c r="AA76" s="82"/>
      <c r="AB76" s="82">
        <v>120</v>
      </c>
      <c r="AC76" s="82"/>
      <c r="AD76" s="113" t="s">
        <v>25</v>
      </c>
      <c r="AE76" s="119">
        <v>4</v>
      </c>
      <c r="AF76" s="112"/>
      <c r="AG76" s="82"/>
      <c r="AH76" s="82"/>
      <c r="AI76" s="82"/>
      <c r="AJ76" s="82"/>
      <c r="AK76" s="82"/>
      <c r="AL76" s="82"/>
      <c r="AM76" s="113"/>
      <c r="AN76" s="119"/>
      <c r="AO76" s="112"/>
      <c r="AP76" s="82"/>
      <c r="AQ76" s="82"/>
      <c r="AR76" s="82"/>
      <c r="AS76" s="82"/>
      <c r="AT76" s="82"/>
      <c r="AU76" s="82"/>
      <c r="AV76" s="113"/>
      <c r="AW76" s="126"/>
      <c r="AX76" s="112"/>
      <c r="AY76" s="82"/>
      <c r="AZ76" s="82"/>
      <c r="BA76" s="82"/>
      <c r="BB76" s="82"/>
      <c r="BC76" s="82"/>
      <c r="BD76" s="82"/>
      <c r="BE76" s="113"/>
      <c r="BF76" s="119"/>
      <c r="BG76" s="112"/>
      <c r="BH76" s="82"/>
      <c r="BI76" s="82"/>
      <c r="BJ76" s="82"/>
      <c r="BK76" s="82"/>
      <c r="BL76" s="82"/>
      <c r="BM76" s="82"/>
      <c r="BN76" s="83"/>
      <c r="BO76" s="119"/>
      <c r="BP76" s="7"/>
    </row>
    <row r="77" spans="1:68" s="11" customFormat="1" ht="35.1" customHeight="1" x14ac:dyDescent="0.35">
      <c r="A77" s="136">
        <v>2</v>
      </c>
      <c r="B77" s="137" t="s">
        <v>48</v>
      </c>
      <c r="C77" s="135">
        <f>SUM(F77:J77)</f>
        <v>0</v>
      </c>
      <c r="D77" s="142">
        <f t="shared" si="60"/>
        <v>160</v>
      </c>
      <c r="E77" s="142">
        <f>M77</f>
        <v>6</v>
      </c>
      <c r="F77" s="142">
        <f t="shared" si="61"/>
        <v>0</v>
      </c>
      <c r="G77" s="142">
        <f t="shared" si="61"/>
        <v>0</v>
      </c>
      <c r="H77" s="142">
        <f t="shared" si="61"/>
        <v>0</v>
      </c>
      <c r="I77" s="142">
        <f t="shared" si="61"/>
        <v>0</v>
      </c>
      <c r="J77" s="142">
        <f t="shared" si="61"/>
        <v>0</v>
      </c>
      <c r="K77" s="142">
        <f t="shared" si="61"/>
        <v>160</v>
      </c>
      <c r="L77" s="142">
        <f t="shared" si="61"/>
        <v>0</v>
      </c>
      <c r="M77" s="86">
        <f t="shared" si="62"/>
        <v>6</v>
      </c>
      <c r="N77" s="87"/>
      <c r="O77" s="88"/>
      <c r="P77" s="82"/>
      <c r="Q77" s="82"/>
      <c r="R77" s="82"/>
      <c r="S77" s="82"/>
      <c r="T77" s="82"/>
      <c r="U77" s="113"/>
      <c r="V77" s="119"/>
      <c r="W77" s="112"/>
      <c r="X77" s="82"/>
      <c r="Y77" s="82"/>
      <c r="Z77" s="82"/>
      <c r="AA77" s="82"/>
      <c r="AB77" s="82"/>
      <c r="AC77" s="82"/>
      <c r="AD77" s="113"/>
      <c r="AE77" s="119"/>
      <c r="AF77" s="112"/>
      <c r="AG77" s="82"/>
      <c r="AH77" s="82"/>
      <c r="AI77" s="82"/>
      <c r="AJ77" s="82"/>
      <c r="AK77" s="82"/>
      <c r="AL77" s="82"/>
      <c r="AM77" s="113"/>
      <c r="AN77" s="119"/>
      <c r="AO77" s="112"/>
      <c r="AP77" s="82"/>
      <c r="AQ77" s="82"/>
      <c r="AR77" s="82"/>
      <c r="AS77" s="82"/>
      <c r="AT77" s="82"/>
      <c r="AU77" s="82"/>
      <c r="AV77" s="113"/>
      <c r="AW77" s="126"/>
      <c r="AX77" s="112"/>
      <c r="AY77" s="82"/>
      <c r="AZ77" s="82"/>
      <c r="BA77" s="82"/>
      <c r="BB77" s="82"/>
      <c r="BC77" s="82">
        <v>60</v>
      </c>
      <c r="BD77" s="82"/>
      <c r="BE77" s="113" t="s">
        <v>25</v>
      </c>
      <c r="BF77" s="126">
        <v>2</v>
      </c>
      <c r="BG77" s="112"/>
      <c r="BH77" s="82"/>
      <c r="BI77" s="82"/>
      <c r="BJ77" s="82"/>
      <c r="BK77" s="82"/>
      <c r="BL77" s="82">
        <v>100</v>
      </c>
      <c r="BM77" s="82"/>
      <c r="BN77" s="83" t="s">
        <v>25</v>
      </c>
      <c r="BO77" s="119">
        <v>4</v>
      </c>
      <c r="BP77" s="7"/>
    </row>
    <row r="78" spans="1:68" s="11" customFormat="1" ht="35.1" customHeight="1" x14ac:dyDescent="0.35">
      <c r="A78" s="136">
        <v>3</v>
      </c>
      <c r="B78" s="137" t="s">
        <v>61</v>
      </c>
      <c r="C78" s="135">
        <f t="shared" ref="C78:C87" si="63">SUM(F78:J78)</f>
        <v>0</v>
      </c>
      <c r="D78" s="142">
        <f t="shared" si="60"/>
        <v>160</v>
      </c>
      <c r="E78" s="142">
        <f t="shared" ref="E78:E87" si="64">M78</f>
        <v>6</v>
      </c>
      <c r="F78" s="142">
        <f t="shared" si="61"/>
        <v>0</v>
      </c>
      <c r="G78" s="142">
        <f t="shared" si="61"/>
        <v>0</v>
      </c>
      <c r="H78" s="142">
        <f t="shared" si="61"/>
        <v>0</v>
      </c>
      <c r="I78" s="142">
        <f t="shared" si="61"/>
        <v>0</v>
      </c>
      <c r="J78" s="142">
        <f t="shared" si="61"/>
        <v>0</v>
      </c>
      <c r="K78" s="142">
        <f t="shared" si="61"/>
        <v>160</v>
      </c>
      <c r="L78" s="142">
        <f t="shared" si="61"/>
        <v>0</v>
      </c>
      <c r="M78" s="86">
        <f t="shared" si="62"/>
        <v>6</v>
      </c>
      <c r="N78" s="87"/>
      <c r="O78" s="82"/>
      <c r="P78" s="82"/>
      <c r="Q78" s="82"/>
      <c r="R78" s="82"/>
      <c r="S78" s="82"/>
      <c r="T78" s="82"/>
      <c r="U78" s="113"/>
      <c r="V78" s="119"/>
      <c r="W78" s="112"/>
      <c r="X78" s="82"/>
      <c r="Y78" s="82"/>
      <c r="Z78" s="82"/>
      <c r="AA78" s="82"/>
      <c r="AB78" s="82"/>
      <c r="AC78" s="82"/>
      <c r="AD78" s="113"/>
      <c r="AE78" s="119"/>
      <c r="AF78" s="112"/>
      <c r="AG78" s="82"/>
      <c r="AH78" s="82"/>
      <c r="AI78" s="82"/>
      <c r="AJ78" s="82"/>
      <c r="AK78" s="82"/>
      <c r="AL78" s="82"/>
      <c r="AM78" s="113"/>
      <c r="AN78" s="119"/>
      <c r="AO78" s="112"/>
      <c r="AP78" s="82"/>
      <c r="AQ78" s="82"/>
      <c r="AR78" s="82"/>
      <c r="AS78" s="82"/>
      <c r="AT78" s="82">
        <v>160</v>
      </c>
      <c r="AU78" s="82"/>
      <c r="AV78" s="113" t="s">
        <v>25</v>
      </c>
      <c r="AW78" s="126">
        <v>6</v>
      </c>
      <c r="AX78" s="112"/>
      <c r="AY78" s="82"/>
      <c r="AZ78" s="82"/>
      <c r="BA78" s="82"/>
      <c r="BB78" s="82"/>
      <c r="BC78" s="82"/>
      <c r="BD78" s="82"/>
      <c r="BE78" s="113"/>
      <c r="BF78" s="126"/>
      <c r="BG78" s="112"/>
      <c r="BH78" s="82"/>
      <c r="BI78" s="82"/>
      <c r="BJ78" s="82"/>
      <c r="BK78" s="82"/>
      <c r="BL78" s="82"/>
      <c r="BM78" s="82"/>
      <c r="BN78" s="83"/>
      <c r="BO78" s="119"/>
      <c r="BP78" s="7"/>
    </row>
    <row r="79" spans="1:68" s="11" customFormat="1" ht="54" customHeight="1" x14ac:dyDescent="0.35">
      <c r="A79" s="136">
        <v>4</v>
      </c>
      <c r="B79" s="137" t="s">
        <v>79</v>
      </c>
      <c r="C79" s="135">
        <f t="shared" si="63"/>
        <v>0</v>
      </c>
      <c r="D79" s="142">
        <f t="shared" si="60"/>
        <v>160</v>
      </c>
      <c r="E79" s="142">
        <f t="shared" si="64"/>
        <v>6</v>
      </c>
      <c r="F79" s="142">
        <f t="shared" si="61"/>
        <v>0</v>
      </c>
      <c r="G79" s="142">
        <f t="shared" si="61"/>
        <v>0</v>
      </c>
      <c r="H79" s="142">
        <f t="shared" si="61"/>
        <v>0</v>
      </c>
      <c r="I79" s="142">
        <f t="shared" si="61"/>
        <v>0</v>
      </c>
      <c r="J79" s="142">
        <f>R79+AA79+AJ79+AS79+BB79+BK79</f>
        <v>0</v>
      </c>
      <c r="K79" s="142">
        <f t="shared" si="61"/>
        <v>160</v>
      </c>
      <c r="L79" s="142">
        <f t="shared" si="61"/>
        <v>0</v>
      </c>
      <c r="M79" s="86">
        <f t="shared" si="62"/>
        <v>6</v>
      </c>
      <c r="N79" s="87"/>
      <c r="O79" s="82"/>
      <c r="P79" s="82"/>
      <c r="Q79" s="82"/>
      <c r="R79" s="82"/>
      <c r="S79" s="82"/>
      <c r="T79" s="82"/>
      <c r="U79" s="113"/>
      <c r="V79" s="119"/>
      <c r="W79" s="112"/>
      <c r="X79" s="82"/>
      <c r="Y79" s="82"/>
      <c r="Z79" s="82"/>
      <c r="AA79" s="82"/>
      <c r="AB79" s="82"/>
      <c r="AC79" s="82"/>
      <c r="AD79" s="113"/>
      <c r="AE79" s="119"/>
      <c r="AF79" s="112"/>
      <c r="AG79" s="82"/>
      <c r="AH79" s="82"/>
      <c r="AI79" s="82"/>
      <c r="AJ79" s="82"/>
      <c r="AK79" s="82">
        <v>80</v>
      </c>
      <c r="AL79" s="82"/>
      <c r="AM79" s="113" t="s">
        <v>25</v>
      </c>
      <c r="AN79" s="119">
        <v>3</v>
      </c>
      <c r="AO79" s="112"/>
      <c r="AP79" s="82"/>
      <c r="AQ79" s="82"/>
      <c r="AR79" s="82"/>
      <c r="AS79" s="82"/>
      <c r="AT79" s="82">
        <v>80</v>
      </c>
      <c r="AU79" s="82"/>
      <c r="AV79" s="113" t="s">
        <v>25</v>
      </c>
      <c r="AW79" s="126">
        <v>3</v>
      </c>
      <c r="AX79" s="112"/>
      <c r="AY79" s="82"/>
      <c r="AZ79" s="82"/>
      <c r="BA79" s="82"/>
      <c r="BB79" s="82"/>
      <c r="BC79" s="82"/>
      <c r="BD79" s="82"/>
      <c r="BE79" s="113"/>
      <c r="BF79" s="126"/>
      <c r="BG79" s="112"/>
      <c r="BH79" s="82"/>
      <c r="BI79" s="82"/>
      <c r="BJ79" s="82"/>
      <c r="BK79" s="82"/>
      <c r="BL79" s="82"/>
      <c r="BM79" s="82"/>
      <c r="BN79" s="83"/>
      <c r="BO79" s="119"/>
      <c r="BP79" s="7"/>
    </row>
    <row r="80" spans="1:68" s="11" customFormat="1" ht="35.1" customHeight="1" x14ac:dyDescent="0.35">
      <c r="A80" s="136">
        <v>5</v>
      </c>
      <c r="B80" s="138" t="s">
        <v>63</v>
      </c>
      <c r="C80" s="135">
        <f t="shared" si="63"/>
        <v>0</v>
      </c>
      <c r="D80" s="142">
        <f t="shared" si="60"/>
        <v>160</v>
      </c>
      <c r="E80" s="142">
        <f t="shared" si="64"/>
        <v>6</v>
      </c>
      <c r="F80" s="142">
        <f t="shared" si="61"/>
        <v>0</v>
      </c>
      <c r="G80" s="142">
        <f t="shared" si="61"/>
        <v>0</v>
      </c>
      <c r="H80" s="142">
        <f t="shared" si="61"/>
        <v>0</v>
      </c>
      <c r="I80" s="142">
        <f t="shared" si="61"/>
        <v>0</v>
      </c>
      <c r="J80" s="142">
        <f>R80+AA80+AJ80+AS80+BB80+BK80</f>
        <v>0</v>
      </c>
      <c r="K80" s="142">
        <f t="shared" si="61"/>
        <v>160</v>
      </c>
      <c r="L80" s="142">
        <f t="shared" si="61"/>
        <v>0</v>
      </c>
      <c r="M80" s="86">
        <f t="shared" si="62"/>
        <v>6</v>
      </c>
      <c r="N80" s="87"/>
      <c r="O80" s="82"/>
      <c r="P80" s="82"/>
      <c r="Q80" s="82"/>
      <c r="R80" s="82"/>
      <c r="S80" s="82"/>
      <c r="T80" s="82"/>
      <c r="U80" s="113"/>
      <c r="V80" s="119"/>
      <c r="W80" s="112"/>
      <c r="X80" s="82"/>
      <c r="Y80" s="82"/>
      <c r="Z80" s="82"/>
      <c r="AA80" s="82"/>
      <c r="AB80" s="82"/>
      <c r="AC80" s="82"/>
      <c r="AD80" s="113"/>
      <c r="AE80" s="119"/>
      <c r="AF80" s="112"/>
      <c r="AG80" s="82"/>
      <c r="AH80" s="82"/>
      <c r="AI80" s="82"/>
      <c r="AJ80" s="82"/>
      <c r="AK80" s="82"/>
      <c r="AL80" s="82"/>
      <c r="AM80" s="113"/>
      <c r="AN80" s="119"/>
      <c r="AO80" s="112"/>
      <c r="AP80" s="82"/>
      <c r="AQ80" s="82"/>
      <c r="AR80" s="82"/>
      <c r="AS80" s="82"/>
      <c r="AT80" s="82">
        <v>80</v>
      </c>
      <c r="AU80" s="82"/>
      <c r="AV80" s="113" t="s">
        <v>25</v>
      </c>
      <c r="AW80" s="126">
        <v>3</v>
      </c>
      <c r="AX80" s="112"/>
      <c r="AY80" s="82"/>
      <c r="AZ80" s="82"/>
      <c r="BA80" s="82"/>
      <c r="BB80" s="82"/>
      <c r="BC80" s="82">
        <v>80</v>
      </c>
      <c r="BD80" s="82"/>
      <c r="BE80" s="113" t="s">
        <v>25</v>
      </c>
      <c r="BF80" s="126">
        <v>3</v>
      </c>
      <c r="BG80" s="112"/>
      <c r="BH80" s="82"/>
      <c r="BI80" s="82"/>
      <c r="BJ80" s="82"/>
      <c r="BK80" s="82"/>
      <c r="BL80" s="82"/>
      <c r="BM80" s="82"/>
      <c r="BN80" s="83"/>
      <c r="BO80" s="119"/>
      <c r="BP80" s="7"/>
    </row>
    <row r="81" spans="1:68" s="11" customFormat="1" ht="52.5" customHeight="1" x14ac:dyDescent="0.35">
      <c r="A81" s="136">
        <v>6</v>
      </c>
      <c r="B81" s="137" t="s">
        <v>64</v>
      </c>
      <c r="C81" s="135">
        <f t="shared" si="63"/>
        <v>0</v>
      </c>
      <c r="D81" s="142">
        <f t="shared" si="60"/>
        <v>40</v>
      </c>
      <c r="E81" s="142">
        <f t="shared" si="64"/>
        <v>2</v>
      </c>
      <c r="F81" s="142">
        <f t="shared" si="61"/>
        <v>0</v>
      </c>
      <c r="G81" s="142">
        <f t="shared" si="61"/>
        <v>0</v>
      </c>
      <c r="H81" s="142">
        <f t="shared" si="61"/>
        <v>0</v>
      </c>
      <c r="I81" s="142">
        <f t="shared" si="61"/>
        <v>0</v>
      </c>
      <c r="J81" s="142">
        <f t="shared" si="61"/>
        <v>0</v>
      </c>
      <c r="K81" s="142">
        <f t="shared" si="61"/>
        <v>40</v>
      </c>
      <c r="L81" s="142">
        <f t="shared" si="61"/>
        <v>0</v>
      </c>
      <c r="M81" s="86">
        <f t="shared" si="62"/>
        <v>2</v>
      </c>
      <c r="N81" s="87"/>
      <c r="O81" s="82"/>
      <c r="P81" s="82"/>
      <c r="Q81" s="82"/>
      <c r="R81" s="82"/>
      <c r="S81" s="82"/>
      <c r="T81" s="82"/>
      <c r="U81" s="113"/>
      <c r="V81" s="119"/>
      <c r="W81" s="112"/>
      <c r="X81" s="82"/>
      <c r="Y81" s="82"/>
      <c r="Z81" s="82"/>
      <c r="AA81" s="82"/>
      <c r="AB81" s="82"/>
      <c r="AC81" s="82"/>
      <c r="AD81" s="113"/>
      <c r="AE81" s="119"/>
      <c r="AF81" s="112"/>
      <c r="AG81" s="82"/>
      <c r="AH81" s="82"/>
      <c r="AI81" s="82"/>
      <c r="AJ81" s="82"/>
      <c r="AK81" s="82"/>
      <c r="AL81" s="82"/>
      <c r="AM81" s="113"/>
      <c r="AN81" s="119"/>
      <c r="AO81" s="112"/>
      <c r="AP81" s="82"/>
      <c r="AQ81" s="82"/>
      <c r="AR81" s="82"/>
      <c r="AS81" s="82"/>
      <c r="AT81" s="82">
        <v>40</v>
      </c>
      <c r="AU81" s="82"/>
      <c r="AV81" s="113" t="s">
        <v>25</v>
      </c>
      <c r="AW81" s="126">
        <v>2</v>
      </c>
      <c r="AX81" s="112"/>
      <c r="AY81" s="82"/>
      <c r="AZ81" s="82"/>
      <c r="BA81" s="82"/>
      <c r="BB81" s="82"/>
      <c r="BC81" s="82"/>
      <c r="BD81" s="82"/>
      <c r="BE81" s="113"/>
      <c r="BF81" s="126"/>
      <c r="BG81" s="112"/>
      <c r="BH81" s="82"/>
      <c r="BI81" s="82"/>
      <c r="BJ81" s="82"/>
      <c r="BK81" s="82"/>
      <c r="BL81" s="82"/>
      <c r="BM81" s="82"/>
      <c r="BN81" s="83"/>
      <c r="BO81" s="119"/>
      <c r="BP81" s="7"/>
    </row>
    <row r="82" spans="1:68" s="11" customFormat="1" ht="35.1" customHeight="1" x14ac:dyDescent="0.35">
      <c r="A82" s="136">
        <v>7</v>
      </c>
      <c r="B82" s="137" t="s">
        <v>65</v>
      </c>
      <c r="C82" s="135">
        <f t="shared" si="63"/>
        <v>0</v>
      </c>
      <c r="D82" s="142">
        <f t="shared" si="60"/>
        <v>80</v>
      </c>
      <c r="E82" s="142">
        <f t="shared" si="64"/>
        <v>3</v>
      </c>
      <c r="F82" s="142">
        <f t="shared" si="61"/>
        <v>0</v>
      </c>
      <c r="G82" s="142">
        <f t="shared" si="61"/>
        <v>0</v>
      </c>
      <c r="H82" s="142">
        <f t="shared" si="61"/>
        <v>0</v>
      </c>
      <c r="I82" s="142">
        <f t="shared" si="61"/>
        <v>0</v>
      </c>
      <c r="J82" s="142">
        <f t="shared" si="61"/>
        <v>0</v>
      </c>
      <c r="K82" s="142">
        <f t="shared" si="61"/>
        <v>80</v>
      </c>
      <c r="L82" s="142">
        <f t="shared" si="61"/>
        <v>0</v>
      </c>
      <c r="M82" s="86">
        <f t="shared" si="62"/>
        <v>3</v>
      </c>
      <c r="N82" s="87"/>
      <c r="O82" s="82"/>
      <c r="P82" s="82"/>
      <c r="Q82" s="82"/>
      <c r="R82" s="82"/>
      <c r="S82" s="82"/>
      <c r="T82" s="82"/>
      <c r="U82" s="113"/>
      <c r="V82" s="119"/>
      <c r="W82" s="112"/>
      <c r="X82" s="82"/>
      <c r="Y82" s="82"/>
      <c r="Z82" s="82"/>
      <c r="AA82" s="82"/>
      <c r="AB82" s="82"/>
      <c r="AC82" s="82"/>
      <c r="AD82" s="113"/>
      <c r="AE82" s="119"/>
      <c r="AF82" s="112"/>
      <c r="AG82" s="82"/>
      <c r="AH82" s="82"/>
      <c r="AI82" s="82"/>
      <c r="AJ82" s="82"/>
      <c r="AK82" s="82"/>
      <c r="AL82" s="82"/>
      <c r="AM82" s="113"/>
      <c r="AN82" s="119"/>
      <c r="AO82" s="112"/>
      <c r="AP82" s="82"/>
      <c r="AQ82" s="82"/>
      <c r="AR82" s="82"/>
      <c r="AS82" s="82"/>
      <c r="AT82" s="82"/>
      <c r="AU82" s="82"/>
      <c r="AV82" s="113"/>
      <c r="AW82" s="126"/>
      <c r="AX82" s="112"/>
      <c r="AY82" s="82"/>
      <c r="AZ82" s="82"/>
      <c r="BA82" s="82"/>
      <c r="BB82" s="82"/>
      <c r="BC82" s="82"/>
      <c r="BD82" s="82"/>
      <c r="BE82" s="113"/>
      <c r="BF82" s="126"/>
      <c r="BG82" s="112"/>
      <c r="BH82" s="82"/>
      <c r="BI82" s="82"/>
      <c r="BJ82" s="82"/>
      <c r="BK82" s="82"/>
      <c r="BL82" s="82">
        <v>80</v>
      </c>
      <c r="BM82" s="82"/>
      <c r="BN82" s="83" t="s">
        <v>25</v>
      </c>
      <c r="BO82" s="119">
        <v>3</v>
      </c>
      <c r="BP82" s="7"/>
    </row>
    <row r="83" spans="1:68" s="11" customFormat="1" ht="35.1" customHeight="1" x14ac:dyDescent="0.35">
      <c r="A83" s="136">
        <v>8</v>
      </c>
      <c r="B83" s="137" t="s">
        <v>66</v>
      </c>
      <c r="C83" s="135">
        <f t="shared" si="63"/>
        <v>0</v>
      </c>
      <c r="D83" s="142">
        <f t="shared" si="60"/>
        <v>80</v>
      </c>
      <c r="E83" s="142">
        <f t="shared" si="64"/>
        <v>3</v>
      </c>
      <c r="F83" s="142">
        <f t="shared" si="61"/>
        <v>0</v>
      </c>
      <c r="G83" s="142">
        <f t="shared" si="61"/>
        <v>0</v>
      </c>
      <c r="H83" s="142">
        <f t="shared" si="61"/>
        <v>0</v>
      </c>
      <c r="I83" s="142">
        <f t="shared" si="61"/>
        <v>0</v>
      </c>
      <c r="J83" s="142">
        <f t="shared" si="61"/>
        <v>0</v>
      </c>
      <c r="K83" s="142">
        <f t="shared" si="61"/>
        <v>80</v>
      </c>
      <c r="L83" s="142">
        <f t="shared" si="61"/>
        <v>0</v>
      </c>
      <c r="M83" s="86">
        <f>V83+AE83+AN83+AW83+BF83+BO83</f>
        <v>3</v>
      </c>
      <c r="N83" s="87"/>
      <c r="O83" s="88"/>
      <c r="P83" s="82"/>
      <c r="Q83" s="82"/>
      <c r="R83" s="82"/>
      <c r="S83" s="82"/>
      <c r="T83" s="82"/>
      <c r="U83" s="113"/>
      <c r="V83" s="119"/>
      <c r="W83" s="112"/>
      <c r="X83" s="82"/>
      <c r="Y83" s="82"/>
      <c r="Z83" s="82"/>
      <c r="AA83" s="82"/>
      <c r="AB83" s="82"/>
      <c r="AC83" s="82"/>
      <c r="AD83" s="113"/>
      <c r="AE83" s="119"/>
      <c r="AF83" s="112"/>
      <c r="AG83" s="82"/>
      <c r="AH83" s="82"/>
      <c r="AI83" s="82"/>
      <c r="AJ83" s="82"/>
      <c r="AK83" s="82">
        <v>80</v>
      </c>
      <c r="AL83" s="82"/>
      <c r="AM83" s="113" t="s">
        <v>25</v>
      </c>
      <c r="AN83" s="119">
        <v>3</v>
      </c>
      <c r="AO83" s="112"/>
      <c r="AP83" s="82"/>
      <c r="AQ83" s="82"/>
      <c r="AR83" s="82"/>
      <c r="AS83" s="82"/>
      <c r="AT83" s="82"/>
      <c r="AU83" s="82"/>
      <c r="AV83" s="113"/>
      <c r="AW83" s="126"/>
      <c r="AX83" s="112"/>
      <c r="AY83" s="82"/>
      <c r="AZ83" s="82"/>
      <c r="BA83" s="82"/>
      <c r="BB83" s="82"/>
      <c r="BC83" s="82"/>
      <c r="BD83" s="82"/>
      <c r="BE83" s="113"/>
      <c r="BF83" s="126"/>
      <c r="BG83" s="112"/>
      <c r="BH83" s="82"/>
      <c r="BI83" s="82"/>
      <c r="BJ83" s="82"/>
      <c r="BK83" s="82"/>
      <c r="BL83" s="82"/>
      <c r="BM83" s="82"/>
      <c r="BN83" s="83"/>
      <c r="BO83" s="119"/>
      <c r="BP83" s="7"/>
    </row>
    <row r="84" spans="1:68" s="11" customFormat="1" ht="35.1" customHeight="1" x14ac:dyDescent="0.35">
      <c r="A84" s="136">
        <v>9</v>
      </c>
      <c r="B84" s="138" t="s">
        <v>76</v>
      </c>
      <c r="C84" s="135">
        <f t="shared" si="63"/>
        <v>0</v>
      </c>
      <c r="D84" s="142">
        <f t="shared" si="60"/>
        <v>40</v>
      </c>
      <c r="E84" s="142">
        <f t="shared" si="64"/>
        <v>2</v>
      </c>
      <c r="F84" s="142">
        <f t="shared" si="61"/>
        <v>0</v>
      </c>
      <c r="G84" s="142">
        <f t="shared" si="61"/>
        <v>0</v>
      </c>
      <c r="H84" s="142">
        <f t="shared" si="61"/>
        <v>0</v>
      </c>
      <c r="I84" s="142">
        <f t="shared" si="61"/>
        <v>0</v>
      </c>
      <c r="J84" s="142">
        <f t="shared" si="61"/>
        <v>0</v>
      </c>
      <c r="K84" s="142">
        <f t="shared" si="61"/>
        <v>40</v>
      </c>
      <c r="L84" s="142">
        <f t="shared" si="61"/>
        <v>0</v>
      </c>
      <c r="M84" s="86">
        <f>V84+AE84+AN84+AW84+BF84+BO84</f>
        <v>2</v>
      </c>
      <c r="N84" s="81"/>
      <c r="O84" s="82"/>
      <c r="P84" s="82"/>
      <c r="Q84" s="82"/>
      <c r="R84" s="82"/>
      <c r="S84" s="82"/>
      <c r="T84" s="82"/>
      <c r="U84" s="113"/>
      <c r="V84" s="119"/>
      <c r="W84" s="112"/>
      <c r="X84" s="82"/>
      <c r="Y84" s="82"/>
      <c r="Z84" s="82"/>
      <c r="AA84" s="82"/>
      <c r="AB84" s="82"/>
      <c r="AC84" s="82"/>
      <c r="AD84" s="113"/>
      <c r="AE84" s="119"/>
      <c r="AF84" s="112"/>
      <c r="AG84" s="82"/>
      <c r="AH84" s="82"/>
      <c r="AI84" s="82"/>
      <c r="AJ84" s="82"/>
      <c r="AK84" s="82"/>
      <c r="AL84" s="82"/>
      <c r="AM84" s="113"/>
      <c r="AN84" s="119"/>
      <c r="AO84" s="112"/>
      <c r="AP84" s="82"/>
      <c r="AQ84" s="82"/>
      <c r="AR84" s="82"/>
      <c r="AS84" s="82"/>
      <c r="AT84" s="82"/>
      <c r="AU84" s="82"/>
      <c r="AV84" s="113"/>
      <c r="AW84" s="126"/>
      <c r="AX84" s="112"/>
      <c r="AY84" s="82"/>
      <c r="AZ84" s="82"/>
      <c r="BA84" s="82"/>
      <c r="BB84" s="82"/>
      <c r="BC84" s="82"/>
      <c r="BD84" s="82"/>
      <c r="BE84" s="113"/>
      <c r="BF84" s="126"/>
      <c r="BG84" s="112"/>
      <c r="BH84" s="82"/>
      <c r="BI84" s="82"/>
      <c r="BJ84" s="82"/>
      <c r="BK84" s="82"/>
      <c r="BL84" s="82">
        <v>40</v>
      </c>
      <c r="BM84" s="82"/>
      <c r="BN84" s="83" t="s">
        <v>25</v>
      </c>
      <c r="BO84" s="119">
        <v>2</v>
      </c>
      <c r="BP84" s="7"/>
    </row>
    <row r="85" spans="1:68" s="11" customFormat="1" ht="35.1" customHeight="1" x14ac:dyDescent="0.35">
      <c r="A85" s="136">
        <v>10</v>
      </c>
      <c r="B85" s="137" t="s">
        <v>68</v>
      </c>
      <c r="C85" s="135">
        <f t="shared" si="63"/>
        <v>0</v>
      </c>
      <c r="D85" s="142">
        <f t="shared" si="60"/>
        <v>80</v>
      </c>
      <c r="E85" s="142">
        <f t="shared" si="64"/>
        <v>3</v>
      </c>
      <c r="F85" s="142">
        <f t="shared" si="61"/>
        <v>0</v>
      </c>
      <c r="G85" s="142">
        <f t="shared" si="61"/>
        <v>0</v>
      </c>
      <c r="H85" s="142">
        <f t="shared" si="61"/>
        <v>0</v>
      </c>
      <c r="I85" s="142">
        <f t="shared" si="61"/>
        <v>0</v>
      </c>
      <c r="J85" s="142">
        <f t="shared" si="61"/>
        <v>0</v>
      </c>
      <c r="K85" s="142">
        <f t="shared" si="61"/>
        <v>80</v>
      </c>
      <c r="L85" s="142">
        <f t="shared" si="61"/>
        <v>0</v>
      </c>
      <c r="M85" s="86">
        <f>V85+AE85+AN85+AW85+BF85+BO85</f>
        <v>3</v>
      </c>
      <c r="N85" s="120"/>
      <c r="O85" s="105"/>
      <c r="P85" s="82"/>
      <c r="Q85" s="82"/>
      <c r="R85" s="82"/>
      <c r="S85" s="82"/>
      <c r="T85" s="82"/>
      <c r="U85" s="113"/>
      <c r="V85" s="111"/>
      <c r="W85" s="112"/>
      <c r="X85" s="82"/>
      <c r="Y85" s="82"/>
      <c r="Z85" s="82"/>
      <c r="AA85" s="82"/>
      <c r="AB85" s="82"/>
      <c r="AC85" s="82"/>
      <c r="AD85" s="113"/>
      <c r="AE85" s="111"/>
      <c r="AF85" s="109"/>
      <c r="AG85" s="88"/>
      <c r="AH85" s="88"/>
      <c r="AI85" s="88"/>
      <c r="AJ85" s="88"/>
      <c r="AK85" s="88"/>
      <c r="AL85" s="88"/>
      <c r="AM85" s="110"/>
      <c r="AN85" s="111"/>
      <c r="AO85" s="109"/>
      <c r="AP85" s="88"/>
      <c r="AQ85" s="88"/>
      <c r="AR85" s="88"/>
      <c r="AS85" s="88"/>
      <c r="AT85" s="88"/>
      <c r="AU85" s="88"/>
      <c r="AV85" s="110"/>
      <c r="AW85" s="121"/>
      <c r="AX85" s="109"/>
      <c r="AY85" s="88"/>
      <c r="AZ85" s="88"/>
      <c r="BA85" s="88"/>
      <c r="BB85" s="88"/>
      <c r="BC85" s="88"/>
      <c r="BD85" s="88"/>
      <c r="BE85" s="110"/>
      <c r="BF85" s="90"/>
      <c r="BG85" s="112"/>
      <c r="BH85" s="82"/>
      <c r="BI85" s="82"/>
      <c r="BJ85" s="82"/>
      <c r="BK85" s="82"/>
      <c r="BL85" s="88">
        <v>80</v>
      </c>
      <c r="BM85" s="88"/>
      <c r="BN85" s="89" t="s">
        <v>25</v>
      </c>
      <c r="BO85" s="111">
        <v>3</v>
      </c>
      <c r="BP85" s="7"/>
    </row>
    <row r="86" spans="1:68" s="11" customFormat="1" ht="49.5" customHeight="1" x14ac:dyDescent="0.35">
      <c r="A86" s="136">
        <v>11</v>
      </c>
      <c r="B86" s="137" t="s">
        <v>69</v>
      </c>
      <c r="C86" s="135">
        <f t="shared" si="63"/>
        <v>0</v>
      </c>
      <c r="D86" s="142">
        <f t="shared" si="60"/>
        <v>80</v>
      </c>
      <c r="E86" s="142">
        <f t="shared" si="64"/>
        <v>3</v>
      </c>
      <c r="F86" s="142">
        <f t="shared" si="61"/>
        <v>0</v>
      </c>
      <c r="G86" s="142">
        <f t="shared" si="61"/>
        <v>0</v>
      </c>
      <c r="H86" s="142">
        <f t="shared" si="61"/>
        <v>0</v>
      </c>
      <c r="I86" s="142">
        <f t="shared" si="61"/>
        <v>0</v>
      </c>
      <c r="J86" s="142">
        <f t="shared" si="61"/>
        <v>0</v>
      </c>
      <c r="K86" s="142">
        <f t="shared" si="61"/>
        <v>80</v>
      </c>
      <c r="L86" s="142">
        <f t="shared" si="61"/>
        <v>0</v>
      </c>
      <c r="M86" s="86">
        <f>V86+AE86+AN86+AW86+BF86+BO86</f>
        <v>3</v>
      </c>
      <c r="N86" s="87"/>
      <c r="O86" s="88"/>
      <c r="P86" s="82"/>
      <c r="Q86" s="82"/>
      <c r="R86" s="82"/>
      <c r="S86" s="82"/>
      <c r="T86" s="82"/>
      <c r="U86" s="113"/>
      <c r="V86" s="111"/>
      <c r="W86" s="112"/>
      <c r="X86" s="82"/>
      <c r="Y86" s="82"/>
      <c r="Z86" s="82"/>
      <c r="AA86" s="82"/>
      <c r="AB86" s="82"/>
      <c r="AC86" s="82"/>
      <c r="AD86" s="113"/>
      <c r="AE86" s="111"/>
      <c r="AF86" s="109"/>
      <c r="AG86" s="88"/>
      <c r="AH86" s="88"/>
      <c r="AI86" s="88"/>
      <c r="AJ86" s="88"/>
      <c r="AK86" s="88"/>
      <c r="AL86" s="88"/>
      <c r="AM86" s="110"/>
      <c r="AN86" s="111"/>
      <c r="AO86" s="109"/>
      <c r="AP86" s="88"/>
      <c r="AQ86" s="88"/>
      <c r="AR86" s="88"/>
      <c r="AS86" s="88"/>
      <c r="AT86" s="88"/>
      <c r="AU86" s="88"/>
      <c r="AV86" s="110"/>
      <c r="AW86" s="121"/>
      <c r="AX86" s="109"/>
      <c r="AY86" s="88"/>
      <c r="AZ86" s="88"/>
      <c r="BA86" s="88"/>
      <c r="BB86" s="88"/>
      <c r="BC86" s="88"/>
      <c r="BD86" s="88"/>
      <c r="BE86" s="110"/>
      <c r="BF86" s="90"/>
      <c r="BG86" s="112"/>
      <c r="BH86" s="82"/>
      <c r="BI86" s="82"/>
      <c r="BJ86" s="82"/>
      <c r="BK86" s="82"/>
      <c r="BL86" s="88">
        <v>80</v>
      </c>
      <c r="BM86" s="88"/>
      <c r="BN86" s="89" t="s">
        <v>25</v>
      </c>
      <c r="BO86" s="119">
        <v>3</v>
      </c>
      <c r="BP86" s="7"/>
    </row>
    <row r="87" spans="1:68" s="11" customFormat="1" ht="35.1" customHeight="1" x14ac:dyDescent="0.35">
      <c r="A87" s="136">
        <v>12</v>
      </c>
      <c r="B87" s="137" t="s">
        <v>70</v>
      </c>
      <c r="C87" s="135">
        <f t="shared" si="63"/>
        <v>0</v>
      </c>
      <c r="D87" s="142">
        <f t="shared" si="60"/>
        <v>40</v>
      </c>
      <c r="E87" s="142">
        <f t="shared" si="64"/>
        <v>2</v>
      </c>
      <c r="F87" s="142">
        <f t="shared" si="61"/>
        <v>0</v>
      </c>
      <c r="G87" s="142">
        <f t="shared" si="61"/>
        <v>0</v>
      </c>
      <c r="H87" s="142">
        <f t="shared" si="61"/>
        <v>0</v>
      </c>
      <c r="I87" s="142">
        <f t="shared" si="61"/>
        <v>0</v>
      </c>
      <c r="J87" s="142">
        <f t="shared" si="61"/>
        <v>0</v>
      </c>
      <c r="K87" s="142">
        <f t="shared" si="61"/>
        <v>40</v>
      </c>
      <c r="L87" s="142">
        <f t="shared" si="61"/>
        <v>0</v>
      </c>
      <c r="M87" s="86">
        <f>V87+AE87+AN87+AW87+BF87+BO87</f>
        <v>2</v>
      </c>
      <c r="N87" s="97"/>
      <c r="O87" s="94"/>
      <c r="P87" s="94"/>
      <c r="Q87" s="94"/>
      <c r="R87" s="94"/>
      <c r="S87" s="94"/>
      <c r="T87" s="94"/>
      <c r="U87" s="117"/>
      <c r="V87" s="118"/>
      <c r="W87" s="116"/>
      <c r="X87" s="94"/>
      <c r="Y87" s="94"/>
      <c r="Z87" s="94"/>
      <c r="AA87" s="94"/>
      <c r="AB87" s="94"/>
      <c r="AC87" s="94"/>
      <c r="AD87" s="117"/>
      <c r="AE87" s="118"/>
      <c r="AF87" s="116"/>
      <c r="AG87" s="94"/>
      <c r="AH87" s="94"/>
      <c r="AI87" s="94"/>
      <c r="AJ87" s="94"/>
      <c r="AK87" s="94"/>
      <c r="AL87" s="94"/>
      <c r="AM87" s="117"/>
      <c r="AN87" s="118"/>
      <c r="AO87" s="116"/>
      <c r="AP87" s="94"/>
      <c r="AQ87" s="94"/>
      <c r="AR87" s="94"/>
      <c r="AS87" s="94"/>
      <c r="AT87" s="94"/>
      <c r="AU87" s="94"/>
      <c r="AV87" s="117"/>
      <c r="AW87" s="127"/>
      <c r="AX87" s="116"/>
      <c r="AY87" s="94"/>
      <c r="AZ87" s="94"/>
      <c r="BA87" s="94"/>
      <c r="BB87" s="94"/>
      <c r="BC87" s="94"/>
      <c r="BD87" s="94"/>
      <c r="BE87" s="117"/>
      <c r="BF87" s="118"/>
      <c r="BG87" s="116"/>
      <c r="BH87" s="94"/>
      <c r="BI87" s="94"/>
      <c r="BJ87" s="94"/>
      <c r="BK87" s="94"/>
      <c r="BL87" s="94">
        <v>40</v>
      </c>
      <c r="BM87" s="94"/>
      <c r="BN87" s="95" t="s">
        <v>25</v>
      </c>
      <c r="BO87" s="98">
        <v>2</v>
      </c>
      <c r="BP87" s="7"/>
    </row>
    <row r="88" spans="1:68" s="11" customFormat="1" ht="12.75" customHeight="1" x14ac:dyDescent="0.3">
      <c r="A88" s="25"/>
      <c r="B88" s="13"/>
      <c r="C88" s="13"/>
      <c r="D88" s="24"/>
      <c r="E88" s="24"/>
      <c r="F88" s="24"/>
      <c r="G88" s="24"/>
      <c r="H88" s="24"/>
      <c r="I88" s="24"/>
      <c r="J88" s="24"/>
      <c r="K88" s="24"/>
      <c r="L88" s="24"/>
      <c r="M88" s="24">
        <v>0</v>
      </c>
      <c r="N88" s="42"/>
      <c r="O88" s="42"/>
      <c r="P88" s="42"/>
      <c r="Q88" s="42"/>
      <c r="R88" s="42"/>
      <c r="S88" s="42"/>
      <c r="T88" s="42"/>
      <c r="U88" s="42"/>
      <c r="V88" s="24"/>
      <c r="W88" s="42"/>
      <c r="X88" s="42"/>
      <c r="Y88" s="42"/>
      <c r="Z88" s="42"/>
      <c r="AA88" s="42"/>
      <c r="AB88" s="42"/>
      <c r="AC88" s="42"/>
      <c r="AD88" s="42"/>
      <c r="AE88" s="24"/>
      <c r="AF88" s="42"/>
      <c r="AG88" s="42"/>
      <c r="AH88" s="42"/>
      <c r="AI88" s="42"/>
      <c r="AJ88" s="42"/>
      <c r="AK88" s="42"/>
      <c r="AL88" s="42"/>
      <c r="AM88" s="42"/>
      <c r="AN88" s="24"/>
      <c r="AO88" s="42"/>
      <c r="AP88" s="42"/>
      <c r="AQ88" s="42"/>
      <c r="AR88" s="42"/>
      <c r="AS88" s="42"/>
      <c r="AT88" s="42"/>
      <c r="AU88" s="42"/>
      <c r="AV88" s="42"/>
      <c r="AW88" s="24"/>
      <c r="AX88" s="42"/>
      <c r="AY88" s="42"/>
      <c r="AZ88" s="42"/>
      <c r="BA88" s="42"/>
      <c r="BB88" s="42"/>
      <c r="BC88" s="42"/>
      <c r="BD88" s="42"/>
      <c r="BE88" s="42"/>
      <c r="BF88" s="24"/>
      <c r="BG88" s="42"/>
      <c r="BH88" s="42"/>
      <c r="BI88" s="42"/>
      <c r="BJ88" s="42"/>
      <c r="BK88" s="42"/>
      <c r="BL88" s="42"/>
      <c r="BM88" s="42"/>
      <c r="BN88" s="42"/>
      <c r="BO88" s="47"/>
      <c r="BP88" s="7"/>
    </row>
    <row r="89" spans="1:68" s="129" customFormat="1" ht="39.950000000000003" customHeight="1" x14ac:dyDescent="0.4">
      <c r="A89" s="154" t="s">
        <v>98</v>
      </c>
      <c r="B89" s="176" t="s">
        <v>96</v>
      </c>
      <c r="C89" s="175">
        <f>SUM(F89:J89)</f>
        <v>60</v>
      </c>
      <c r="D89" s="158">
        <f>SUM(F89:L89)</f>
        <v>60</v>
      </c>
      <c r="E89" s="156">
        <f>M89</f>
        <v>0</v>
      </c>
      <c r="F89" s="156">
        <f t="shared" ref="F89:L89" si="65">N89+W89+AF89+AO89+AX89+BG89</f>
        <v>0</v>
      </c>
      <c r="G89" s="156">
        <f t="shared" si="65"/>
        <v>60</v>
      </c>
      <c r="H89" s="156">
        <f t="shared" si="65"/>
        <v>0</v>
      </c>
      <c r="I89" s="156">
        <f t="shared" si="65"/>
        <v>0</v>
      </c>
      <c r="J89" s="156">
        <f t="shared" si="65"/>
        <v>0</v>
      </c>
      <c r="K89" s="156">
        <f t="shared" si="65"/>
        <v>0</v>
      </c>
      <c r="L89" s="156">
        <f t="shared" si="65"/>
        <v>0</v>
      </c>
      <c r="M89" s="157">
        <f>V89+AE89+AN89+AW89+BF89+BO89</f>
        <v>0</v>
      </c>
      <c r="N89" s="158"/>
      <c r="O89" s="156"/>
      <c r="P89" s="156"/>
      <c r="Q89" s="156"/>
      <c r="R89" s="156"/>
      <c r="S89" s="156"/>
      <c r="T89" s="156"/>
      <c r="U89" s="156"/>
      <c r="V89" s="157"/>
      <c r="W89" s="158"/>
      <c r="X89" s="156"/>
      <c r="Y89" s="156"/>
      <c r="Z89" s="156"/>
      <c r="AA89" s="156"/>
      <c r="AB89" s="156"/>
      <c r="AC89" s="156"/>
      <c r="AD89" s="156"/>
      <c r="AE89" s="157"/>
      <c r="AF89" s="158"/>
      <c r="AG89" s="177">
        <v>20</v>
      </c>
      <c r="AH89" s="177"/>
      <c r="AI89" s="177"/>
      <c r="AJ89" s="177"/>
      <c r="AK89" s="177"/>
      <c r="AL89" s="177"/>
      <c r="AM89" s="177" t="s">
        <v>95</v>
      </c>
      <c r="AN89" s="178">
        <v>0</v>
      </c>
      <c r="AO89" s="179"/>
      <c r="AP89" s="177">
        <v>20</v>
      </c>
      <c r="AQ89" s="177"/>
      <c r="AR89" s="177"/>
      <c r="AS89" s="177"/>
      <c r="AT89" s="177"/>
      <c r="AU89" s="177"/>
      <c r="AV89" s="177" t="s">
        <v>95</v>
      </c>
      <c r="AW89" s="178">
        <v>0</v>
      </c>
      <c r="AX89" s="179"/>
      <c r="AY89" s="177">
        <v>20</v>
      </c>
      <c r="AZ89" s="177"/>
      <c r="BA89" s="177"/>
      <c r="BB89" s="177"/>
      <c r="BC89" s="177"/>
      <c r="BD89" s="177"/>
      <c r="BE89" s="177" t="s">
        <v>95</v>
      </c>
      <c r="BF89" s="178">
        <v>0</v>
      </c>
      <c r="BG89" s="179"/>
      <c r="BH89" s="156"/>
      <c r="BI89" s="156"/>
      <c r="BJ89" s="156"/>
      <c r="BK89" s="156"/>
      <c r="BL89" s="156"/>
      <c r="BM89" s="156"/>
      <c r="BN89" s="156"/>
      <c r="BO89" s="156"/>
      <c r="BP89" s="128"/>
    </row>
    <row r="90" spans="1:68" s="11" customFormat="1" ht="0.75" customHeight="1" x14ac:dyDescent="0.3">
      <c r="A90" s="53"/>
      <c r="B90" s="54"/>
      <c r="C90" s="54"/>
      <c r="D90" s="180">
        <v>4720</v>
      </c>
      <c r="E90" s="159">
        <v>180</v>
      </c>
      <c r="F90" s="56"/>
      <c r="G90" s="56"/>
      <c r="H90" s="56"/>
      <c r="I90" s="56"/>
      <c r="J90" s="56"/>
      <c r="K90" s="56"/>
      <c r="L90" s="56"/>
      <c r="M90" s="56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14"/>
    </row>
    <row r="91" spans="1:68" s="11" customFormat="1" ht="24" customHeight="1" x14ac:dyDescent="0.3">
      <c r="A91" s="53"/>
      <c r="B91" s="58"/>
      <c r="C91" s="182" t="s">
        <v>4</v>
      </c>
      <c r="D91" s="145"/>
      <c r="E91" s="182" t="s">
        <v>81</v>
      </c>
      <c r="F91" s="192" t="s">
        <v>9</v>
      </c>
      <c r="G91" s="193"/>
      <c r="H91" s="193"/>
      <c r="I91" s="193"/>
      <c r="J91" s="193"/>
      <c r="K91" s="193"/>
      <c r="L91" s="193"/>
      <c r="M91" s="193"/>
      <c r="N91" s="192" t="s">
        <v>10</v>
      </c>
      <c r="O91" s="192"/>
      <c r="P91" s="192"/>
      <c r="Q91" s="192"/>
      <c r="R91" s="192"/>
      <c r="S91" s="192"/>
      <c r="T91" s="192"/>
      <c r="U91" s="192"/>
      <c r="V91" s="192"/>
      <c r="W91" s="145"/>
      <c r="X91" s="145"/>
      <c r="Y91" s="145"/>
      <c r="Z91" s="145"/>
      <c r="AA91" s="145" t="s">
        <v>11</v>
      </c>
      <c r="AB91" s="145"/>
      <c r="AC91" s="145"/>
      <c r="AD91" s="145"/>
      <c r="AE91" s="145"/>
      <c r="AF91" s="192" t="s">
        <v>12</v>
      </c>
      <c r="AG91" s="192"/>
      <c r="AH91" s="192"/>
      <c r="AI91" s="192"/>
      <c r="AJ91" s="192"/>
      <c r="AK91" s="192"/>
      <c r="AL91" s="192"/>
      <c r="AM91" s="192"/>
      <c r="AN91" s="192"/>
      <c r="AO91" s="192" t="s">
        <v>13</v>
      </c>
      <c r="AP91" s="192"/>
      <c r="AQ91" s="192"/>
      <c r="AR91" s="192"/>
      <c r="AS91" s="192"/>
      <c r="AT91" s="192"/>
      <c r="AU91" s="192"/>
      <c r="AV91" s="192"/>
      <c r="AW91" s="192"/>
      <c r="AX91" s="192" t="s">
        <v>14</v>
      </c>
      <c r="AY91" s="192"/>
      <c r="AZ91" s="192"/>
      <c r="BA91" s="192"/>
      <c r="BB91" s="192"/>
      <c r="BC91" s="192"/>
      <c r="BD91" s="192"/>
      <c r="BE91" s="192"/>
      <c r="BF91" s="192"/>
      <c r="BG91" s="192" t="s">
        <v>15</v>
      </c>
      <c r="BH91" s="192"/>
      <c r="BI91" s="192"/>
      <c r="BJ91" s="192"/>
      <c r="BK91" s="192"/>
      <c r="BL91" s="192"/>
      <c r="BM91" s="192"/>
      <c r="BN91" s="192"/>
      <c r="BO91" s="192"/>
      <c r="BP91" s="14"/>
    </row>
    <row r="92" spans="1:68" s="11" customFormat="1" ht="92.25" customHeight="1" x14ac:dyDescent="0.3">
      <c r="A92" s="57"/>
      <c r="B92" s="59" t="s">
        <v>80</v>
      </c>
      <c r="C92" s="183"/>
      <c r="D92" s="140" t="s">
        <v>5</v>
      </c>
      <c r="E92" s="183"/>
      <c r="F92" s="145" t="s">
        <v>16</v>
      </c>
      <c r="G92" s="145" t="s">
        <v>17</v>
      </c>
      <c r="H92" s="145" t="s">
        <v>18</v>
      </c>
      <c r="I92" s="145" t="s">
        <v>19</v>
      </c>
      <c r="J92" s="145" t="s">
        <v>20</v>
      </c>
      <c r="K92" s="145" t="s">
        <v>21</v>
      </c>
      <c r="L92" s="145" t="s">
        <v>106</v>
      </c>
      <c r="M92" s="140" t="s">
        <v>22</v>
      </c>
      <c r="N92" s="145" t="s">
        <v>16</v>
      </c>
      <c r="O92" s="145" t="s">
        <v>17</v>
      </c>
      <c r="P92" s="145" t="s">
        <v>18</v>
      </c>
      <c r="Q92" s="145" t="s">
        <v>19</v>
      </c>
      <c r="R92" s="145" t="s">
        <v>20</v>
      </c>
      <c r="S92" s="145" t="s">
        <v>21</v>
      </c>
      <c r="T92" s="145" t="s">
        <v>106</v>
      </c>
      <c r="U92" s="145" t="s">
        <v>26</v>
      </c>
      <c r="V92" s="140" t="s">
        <v>22</v>
      </c>
      <c r="W92" s="145" t="s">
        <v>16</v>
      </c>
      <c r="X92" s="145" t="s">
        <v>17</v>
      </c>
      <c r="Y92" s="145" t="s">
        <v>18</v>
      </c>
      <c r="Z92" s="145" t="s">
        <v>19</v>
      </c>
      <c r="AA92" s="145" t="s">
        <v>20</v>
      </c>
      <c r="AB92" s="145" t="s">
        <v>21</v>
      </c>
      <c r="AC92" s="145" t="s">
        <v>106</v>
      </c>
      <c r="AD92" s="145" t="s">
        <v>26</v>
      </c>
      <c r="AE92" s="140" t="s">
        <v>22</v>
      </c>
      <c r="AF92" s="145" t="s">
        <v>16</v>
      </c>
      <c r="AG92" s="145" t="s">
        <v>17</v>
      </c>
      <c r="AH92" s="145" t="s">
        <v>18</v>
      </c>
      <c r="AI92" s="145" t="s">
        <v>19</v>
      </c>
      <c r="AJ92" s="145" t="s">
        <v>20</v>
      </c>
      <c r="AK92" s="145" t="s">
        <v>21</v>
      </c>
      <c r="AL92" s="145" t="s">
        <v>106</v>
      </c>
      <c r="AM92" s="145" t="s">
        <v>26</v>
      </c>
      <c r="AN92" s="140" t="s">
        <v>22</v>
      </c>
      <c r="AO92" s="145" t="s">
        <v>16</v>
      </c>
      <c r="AP92" s="145" t="s">
        <v>17</v>
      </c>
      <c r="AQ92" s="145" t="s">
        <v>18</v>
      </c>
      <c r="AR92" s="145" t="s">
        <v>19</v>
      </c>
      <c r="AS92" s="145" t="s">
        <v>20</v>
      </c>
      <c r="AT92" s="145" t="s">
        <v>21</v>
      </c>
      <c r="AU92" s="145" t="s">
        <v>106</v>
      </c>
      <c r="AV92" s="145" t="s">
        <v>26</v>
      </c>
      <c r="AW92" s="140" t="s">
        <v>22</v>
      </c>
      <c r="AX92" s="145" t="s">
        <v>16</v>
      </c>
      <c r="AY92" s="145" t="s">
        <v>17</v>
      </c>
      <c r="AZ92" s="145" t="s">
        <v>18</v>
      </c>
      <c r="BA92" s="145" t="s">
        <v>19</v>
      </c>
      <c r="BB92" s="145" t="s">
        <v>20</v>
      </c>
      <c r="BC92" s="145" t="s">
        <v>21</v>
      </c>
      <c r="BD92" s="145" t="s">
        <v>106</v>
      </c>
      <c r="BE92" s="145" t="s">
        <v>26</v>
      </c>
      <c r="BF92" s="140" t="s">
        <v>22</v>
      </c>
      <c r="BG92" s="145" t="s">
        <v>16</v>
      </c>
      <c r="BH92" s="145" t="s">
        <v>17</v>
      </c>
      <c r="BI92" s="145" t="s">
        <v>18</v>
      </c>
      <c r="BJ92" s="145" t="s">
        <v>19</v>
      </c>
      <c r="BK92" s="145" t="s">
        <v>20</v>
      </c>
      <c r="BL92" s="145" t="s">
        <v>21</v>
      </c>
      <c r="BM92" s="145" t="s">
        <v>106</v>
      </c>
      <c r="BN92" s="145" t="s">
        <v>26</v>
      </c>
      <c r="BO92" s="140" t="s">
        <v>22</v>
      </c>
      <c r="BP92" s="14"/>
    </row>
    <row r="93" spans="1:68" s="11" customFormat="1" ht="43.5" customHeight="1" x14ac:dyDescent="0.3">
      <c r="A93" s="57"/>
      <c r="B93" s="60"/>
      <c r="C93" s="145">
        <f t="shared" ref="C93:AL93" si="66">C10+C22+C30+C44+C60+C75+C89</f>
        <v>2825</v>
      </c>
      <c r="D93" s="141">
        <f t="shared" si="66"/>
        <v>4780</v>
      </c>
      <c r="E93" s="141">
        <f t="shared" si="66"/>
        <v>180</v>
      </c>
      <c r="F93" s="141">
        <f t="shared" si="66"/>
        <v>995</v>
      </c>
      <c r="G93" s="141">
        <f t="shared" si="66"/>
        <v>445</v>
      </c>
      <c r="H93" s="141">
        <f t="shared" si="66"/>
        <v>70</v>
      </c>
      <c r="I93" s="141">
        <f t="shared" si="66"/>
        <v>215</v>
      </c>
      <c r="J93" s="141">
        <f t="shared" si="66"/>
        <v>1100</v>
      </c>
      <c r="K93" s="141">
        <f t="shared" si="66"/>
        <v>1200</v>
      </c>
      <c r="L93" s="141">
        <f t="shared" si="66"/>
        <v>755</v>
      </c>
      <c r="M93" s="141">
        <f t="shared" si="66"/>
        <v>180</v>
      </c>
      <c r="N93" s="141">
        <f t="shared" si="66"/>
        <v>265</v>
      </c>
      <c r="O93" s="141">
        <f t="shared" si="66"/>
        <v>155</v>
      </c>
      <c r="P93" s="141">
        <f t="shared" si="66"/>
        <v>0</v>
      </c>
      <c r="Q93" s="141">
        <f t="shared" si="66"/>
        <v>110</v>
      </c>
      <c r="R93" s="141">
        <f t="shared" si="66"/>
        <v>30</v>
      </c>
      <c r="S93" s="141">
        <f t="shared" si="66"/>
        <v>0</v>
      </c>
      <c r="T93" s="141">
        <f t="shared" si="66"/>
        <v>220</v>
      </c>
      <c r="U93" s="141">
        <f t="shared" si="66"/>
        <v>1</v>
      </c>
      <c r="V93" s="141">
        <f t="shared" si="66"/>
        <v>30</v>
      </c>
      <c r="W93" s="141">
        <f t="shared" si="66"/>
        <v>210</v>
      </c>
      <c r="X93" s="141">
        <f t="shared" si="66"/>
        <v>105</v>
      </c>
      <c r="Y93" s="141">
        <f t="shared" si="66"/>
        <v>0</v>
      </c>
      <c r="Z93" s="141">
        <f t="shared" si="66"/>
        <v>105</v>
      </c>
      <c r="AA93" s="141">
        <f t="shared" si="66"/>
        <v>70</v>
      </c>
      <c r="AB93" s="141">
        <f t="shared" si="66"/>
        <v>120</v>
      </c>
      <c r="AC93" s="141">
        <f t="shared" si="66"/>
        <v>180</v>
      </c>
      <c r="AD93" s="141">
        <f t="shared" si="66"/>
        <v>4</v>
      </c>
      <c r="AE93" s="141">
        <f t="shared" si="66"/>
        <v>30</v>
      </c>
      <c r="AF93" s="141">
        <f t="shared" si="66"/>
        <v>160</v>
      </c>
      <c r="AG93" s="141">
        <f t="shared" si="66"/>
        <v>60</v>
      </c>
      <c r="AH93" s="141">
        <f t="shared" si="66"/>
        <v>0</v>
      </c>
      <c r="AI93" s="141">
        <f t="shared" si="66"/>
        <v>0</v>
      </c>
      <c r="AJ93" s="141">
        <f t="shared" si="66"/>
        <v>340</v>
      </c>
      <c r="AK93" s="141">
        <f t="shared" si="66"/>
        <v>160</v>
      </c>
      <c r="AL93" s="141">
        <f t="shared" si="66"/>
        <v>105</v>
      </c>
      <c r="AM93" s="141">
        <f>AM10+AM22+AM30+AM44+AM60+AM75</f>
        <v>1</v>
      </c>
      <c r="AN93" s="141">
        <f t="shared" ref="AN93:AU93" si="67">AN10+AN22+AN30+AN44+AN60+AN75+AN89</f>
        <v>30</v>
      </c>
      <c r="AO93" s="141">
        <f t="shared" si="67"/>
        <v>120</v>
      </c>
      <c r="AP93" s="141">
        <f t="shared" si="67"/>
        <v>60</v>
      </c>
      <c r="AQ93" s="141">
        <f t="shared" si="67"/>
        <v>0</v>
      </c>
      <c r="AR93" s="141">
        <f t="shared" si="67"/>
        <v>0</v>
      </c>
      <c r="AS93" s="141">
        <f t="shared" si="67"/>
        <v>220</v>
      </c>
      <c r="AT93" s="141">
        <f t="shared" si="67"/>
        <v>360</v>
      </c>
      <c r="AU93" s="141">
        <f t="shared" si="67"/>
        <v>70</v>
      </c>
      <c r="AV93" s="141">
        <f>AV10+AV22+AV30+AV44+AV60+AV75</f>
        <v>3</v>
      </c>
      <c r="AW93" s="141">
        <f t="shared" ref="AW93:BD93" si="68">AW10+AW22+AW30+AW44+AW60+AW75+AW89</f>
        <v>30</v>
      </c>
      <c r="AX93" s="141">
        <f t="shared" si="68"/>
        <v>200</v>
      </c>
      <c r="AY93" s="141">
        <f t="shared" si="68"/>
        <v>65</v>
      </c>
      <c r="AZ93" s="141">
        <f t="shared" si="68"/>
        <v>35</v>
      </c>
      <c r="BA93" s="141">
        <f t="shared" si="68"/>
        <v>0</v>
      </c>
      <c r="BB93" s="141">
        <f t="shared" si="68"/>
        <v>230</v>
      </c>
      <c r="BC93" s="141">
        <f t="shared" si="68"/>
        <v>140</v>
      </c>
      <c r="BD93" s="141">
        <f t="shared" si="68"/>
        <v>130</v>
      </c>
      <c r="BE93" s="141">
        <f>BE10+BE22+BE30+BE44+BE60+BE75</f>
        <v>1</v>
      </c>
      <c r="BF93" s="141">
        <f t="shared" ref="BF93:BO93" si="69">BF10+BF22+BF30+BF44+BF60+BF75+BF89</f>
        <v>30</v>
      </c>
      <c r="BG93" s="141">
        <f t="shared" si="69"/>
        <v>40</v>
      </c>
      <c r="BH93" s="141">
        <f t="shared" si="69"/>
        <v>0</v>
      </c>
      <c r="BI93" s="141">
        <f t="shared" si="69"/>
        <v>35</v>
      </c>
      <c r="BJ93" s="141">
        <f t="shared" si="69"/>
        <v>0</v>
      </c>
      <c r="BK93" s="141">
        <f t="shared" si="69"/>
        <v>210</v>
      </c>
      <c r="BL93" s="141">
        <f t="shared" si="69"/>
        <v>420</v>
      </c>
      <c r="BM93" s="141">
        <f t="shared" si="69"/>
        <v>50</v>
      </c>
      <c r="BN93" s="141">
        <f t="shared" si="69"/>
        <v>0</v>
      </c>
      <c r="BO93" s="141">
        <f t="shared" si="69"/>
        <v>30</v>
      </c>
      <c r="BP93" s="8"/>
    </row>
    <row r="94" spans="1:68" s="11" customFormat="1" ht="33" customHeight="1" x14ac:dyDescent="0.3">
      <c r="A94" s="57"/>
      <c r="B94" s="26" t="s">
        <v>5</v>
      </c>
      <c r="C94" s="60"/>
      <c r="D94" s="58"/>
      <c r="E94" s="141"/>
      <c r="F94" s="184">
        <f>SUM(N94:BO94)</f>
        <v>4780</v>
      </c>
      <c r="G94" s="185"/>
      <c r="H94" s="185"/>
      <c r="I94" s="185"/>
      <c r="J94" s="185"/>
      <c r="K94" s="185"/>
      <c r="L94" s="185"/>
      <c r="M94" s="185"/>
      <c r="N94" s="184">
        <f>SUM(N93:T93)</f>
        <v>780</v>
      </c>
      <c r="O94" s="186"/>
      <c r="P94" s="186"/>
      <c r="Q94" s="186"/>
      <c r="R94" s="186"/>
      <c r="S94" s="186"/>
      <c r="T94" s="186"/>
      <c r="U94" s="186"/>
      <c r="V94" s="186"/>
      <c r="W94" s="184">
        <f>SUM(W93:AC93)</f>
        <v>790</v>
      </c>
      <c r="X94" s="186"/>
      <c r="Y94" s="186"/>
      <c r="Z94" s="186"/>
      <c r="AA94" s="186"/>
      <c r="AB94" s="186"/>
      <c r="AC94" s="186"/>
      <c r="AD94" s="186"/>
      <c r="AE94" s="186"/>
      <c r="AF94" s="184">
        <f>SUM(AF93:AL93)</f>
        <v>825</v>
      </c>
      <c r="AG94" s="186"/>
      <c r="AH94" s="186"/>
      <c r="AI94" s="186"/>
      <c r="AJ94" s="186"/>
      <c r="AK94" s="186"/>
      <c r="AL94" s="186"/>
      <c r="AM94" s="186"/>
      <c r="AN94" s="186"/>
      <c r="AO94" s="184">
        <f>SUM(AO93:AU93)</f>
        <v>830</v>
      </c>
      <c r="AP94" s="186"/>
      <c r="AQ94" s="186"/>
      <c r="AR94" s="186"/>
      <c r="AS94" s="186"/>
      <c r="AT94" s="186"/>
      <c r="AU94" s="186"/>
      <c r="AV94" s="186"/>
      <c r="AW94" s="186"/>
      <c r="AX94" s="184">
        <f>SUM(AX93:BD93)</f>
        <v>800</v>
      </c>
      <c r="AY94" s="186"/>
      <c r="AZ94" s="186"/>
      <c r="BA94" s="186"/>
      <c r="BB94" s="186"/>
      <c r="BC94" s="186"/>
      <c r="BD94" s="186"/>
      <c r="BE94" s="186"/>
      <c r="BF94" s="186"/>
      <c r="BG94" s="184">
        <f>SUM(BG93:BM93)</f>
        <v>755</v>
      </c>
      <c r="BH94" s="186"/>
      <c r="BI94" s="186"/>
      <c r="BJ94" s="186"/>
      <c r="BK94" s="186"/>
      <c r="BL94" s="186"/>
      <c r="BM94" s="186"/>
      <c r="BN94" s="186"/>
      <c r="BO94" s="186"/>
      <c r="BP94" s="8"/>
    </row>
    <row r="95" spans="1:68" s="11" customFormat="1" ht="37.5" customHeight="1" x14ac:dyDescent="0.3">
      <c r="A95" s="57"/>
      <c r="B95" s="27" t="s">
        <v>107</v>
      </c>
      <c r="C95" s="61"/>
      <c r="D95" s="58"/>
      <c r="E95" s="141"/>
      <c r="F95" s="184">
        <f>SUM(N95:BO95)</f>
        <v>2825</v>
      </c>
      <c r="G95" s="185"/>
      <c r="H95" s="185"/>
      <c r="I95" s="185"/>
      <c r="J95" s="185"/>
      <c r="K95" s="185"/>
      <c r="L95" s="185"/>
      <c r="M95" s="185"/>
      <c r="N95" s="184">
        <f>SUM(N93:R93)</f>
        <v>560</v>
      </c>
      <c r="O95" s="186"/>
      <c r="P95" s="186"/>
      <c r="Q95" s="186"/>
      <c r="R95" s="186"/>
      <c r="S95" s="186"/>
      <c r="T95" s="186"/>
      <c r="U95" s="186"/>
      <c r="V95" s="186"/>
      <c r="W95" s="184">
        <f>SUM(W93:AA93)</f>
        <v>490</v>
      </c>
      <c r="X95" s="186"/>
      <c r="Y95" s="186"/>
      <c r="Z95" s="186"/>
      <c r="AA95" s="186"/>
      <c r="AB95" s="186"/>
      <c r="AC95" s="186"/>
      <c r="AD95" s="186"/>
      <c r="AE95" s="186"/>
      <c r="AF95" s="184">
        <f>SUM(AF93:AJ93)</f>
        <v>560</v>
      </c>
      <c r="AG95" s="186"/>
      <c r="AH95" s="186"/>
      <c r="AI95" s="186"/>
      <c r="AJ95" s="186"/>
      <c r="AK95" s="186"/>
      <c r="AL95" s="186"/>
      <c r="AM95" s="186"/>
      <c r="AN95" s="186"/>
      <c r="AO95" s="184">
        <f>SUM(AO93:AS93)</f>
        <v>400</v>
      </c>
      <c r="AP95" s="186"/>
      <c r="AQ95" s="186"/>
      <c r="AR95" s="186"/>
      <c r="AS95" s="186"/>
      <c r="AT95" s="186"/>
      <c r="AU95" s="186"/>
      <c r="AV95" s="186"/>
      <c r="AW95" s="186"/>
      <c r="AX95" s="184">
        <f>SUM(AX93:BB93)</f>
        <v>530</v>
      </c>
      <c r="AY95" s="186"/>
      <c r="AZ95" s="186"/>
      <c r="BA95" s="186"/>
      <c r="BB95" s="186"/>
      <c r="BC95" s="186"/>
      <c r="BD95" s="186"/>
      <c r="BE95" s="186"/>
      <c r="BF95" s="186"/>
      <c r="BG95" s="184">
        <f>SUM(BG93:BK93)</f>
        <v>285</v>
      </c>
      <c r="BH95" s="186"/>
      <c r="BI95" s="186"/>
      <c r="BJ95" s="186"/>
      <c r="BK95" s="186"/>
      <c r="BL95" s="186"/>
      <c r="BM95" s="186"/>
      <c r="BN95" s="186"/>
      <c r="BO95" s="186"/>
      <c r="BP95" s="8"/>
    </row>
    <row r="96" spans="1:68" s="11" customFormat="1" ht="37.5" customHeight="1" x14ac:dyDescent="0.3">
      <c r="A96" s="57"/>
      <c r="B96" s="27" t="s">
        <v>94</v>
      </c>
      <c r="C96" s="61"/>
      <c r="D96" s="141"/>
      <c r="E96" s="141"/>
      <c r="F96" s="184">
        <f>SUM(N96:BO96)</f>
        <v>1200</v>
      </c>
      <c r="G96" s="185"/>
      <c r="H96" s="185"/>
      <c r="I96" s="185"/>
      <c r="J96" s="185"/>
      <c r="K96" s="185"/>
      <c r="L96" s="185"/>
      <c r="M96" s="185"/>
      <c r="N96" s="184">
        <f>S93</f>
        <v>0</v>
      </c>
      <c r="O96" s="185"/>
      <c r="P96" s="185"/>
      <c r="Q96" s="185"/>
      <c r="R96" s="185"/>
      <c r="S96" s="185"/>
      <c r="T96" s="185"/>
      <c r="U96" s="185"/>
      <c r="V96" s="185"/>
      <c r="W96" s="184">
        <f>AB93</f>
        <v>120</v>
      </c>
      <c r="X96" s="185"/>
      <c r="Y96" s="185"/>
      <c r="Z96" s="185"/>
      <c r="AA96" s="185"/>
      <c r="AB96" s="185"/>
      <c r="AC96" s="185"/>
      <c r="AD96" s="185"/>
      <c r="AE96" s="185"/>
      <c r="AF96" s="184">
        <f>AK93</f>
        <v>160</v>
      </c>
      <c r="AG96" s="185"/>
      <c r="AH96" s="185"/>
      <c r="AI96" s="185"/>
      <c r="AJ96" s="185"/>
      <c r="AK96" s="185"/>
      <c r="AL96" s="185"/>
      <c r="AM96" s="185"/>
      <c r="AN96" s="185"/>
      <c r="AO96" s="184">
        <f>AT93</f>
        <v>360</v>
      </c>
      <c r="AP96" s="185"/>
      <c r="AQ96" s="185"/>
      <c r="AR96" s="185"/>
      <c r="AS96" s="185"/>
      <c r="AT96" s="185"/>
      <c r="AU96" s="185"/>
      <c r="AV96" s="185"/>
      <c r="AW96" s="185"/>
      <c r="AX96" s="184">
        <f>BC93</f>
        <v>140</v>
      </c>
      <c r="AY96" s="185"/>
      <c r="AZ96" s="185"/>
      <c r="BA96" s="185"/>
      <c r="BB96" s="185"/>
      <c r="BC96" s="185"/>
      <c r="BD96" s="185"/>
      <c r="BE96" s="185"/>
      <c r="BF96" s="185"/>
      <c r="BG96" s="184">
        <f>BL93</f>
        <v>420</v>
      </c>
      <c r="BH96" s="185"/>
      <c r="BI96" s="185"/>
      <c r="BJ96" s="185"/>
      <c r="BK96" s="185"/>
      <c r="BL96" s="185"/>
      <c r="BM96" s="185"/>
      <c r="BN96" s="185"/>
      <c r="BO96" s="185"/>
      <c r="BP96" s="8"/>
    </row>
    <row r="97" spans="1:68" s="11" customFormat="1" ht="37.5" customHeight="1" x14ac:dyDescent="0.3">
      <c r="A97" s="57"/>
      <c r="B97" s="27" t="s">
        <v>108</v>
      </c>
      <c r="C97" s="61"/>
      <c r="D97" s="58"/>
      <c r="E97" s="141"/>
      <c r="F97" s="184">
        <f>SUM(N97:BO97)</f>
        <v>4025</v>
      </c>
      <c r="G97" s="185"/>
      <c r="H97" s="185"/>
      <c r="I97" s="185"/>
      <c r="J97" s="185"/>
      <c r="K97" s="185"/>
      <c r="L97" s="185"/>
      <c r="M97" s="185"/>
      <c r="N97" s="184">
        <f>SUM(N93:S93)</f>
        <v>560</v>
      </c>
      <c r="O97" s="186"/>
      <c r="P97" s="186"/>
      <c r="Q97" s="186"/>
      <c r="R97" s="186"/>
      <c r="S97" s="186"/>
      <c r="T97" s="186"/>
      <c r="U97" s="186"/>
      <c r="V97" s="186"/>
      <c r="W97" s="184">
        <f>SUM(W93:AB93)</f>
        <v>610</v>
      </c>
      <c r="X97" s="186"/>
      <c r="Y97" s="186"/>
      <c r="Z97" s="186"/>
      <c r="AA97" s="186"/>
      <c r="AB97" s="186"/>
      <c r="AC97" s="186"/>
      <c r="AD97" s="186"/>
      <c r="AE97" s="186"/>
      <c r="AF97" s="184">
        <f>SUM(AF93:AK93)</f>
        <v>720</v>
      </c>
      <c r="AG97" s="186"/>
      <c r="AH97" s="186"/>
      <c r="AI97" s="186"/>
      <c r="AJ97" s="186"/>
      <c r="AK97" s="186"/>
      <c r="AL97" s="186"/>
      <c r="AM97" s="186"/>
      <c r="AN97" s="186"/>
      <c r="AO97" s="184">
        <f>SUM(AO93:AT93)</f>
        <v>760</v>
      </c>
      <c r="AP97" s="186"/>
      <c r="AQ97" s="186"/>
      <c r="AR97" s="186"/>
      <c r="AS97" s="186"/>
      <c r="AT97" s="186"/>
      <c r="AU97" s="186"/>
      <c r="AV97" s="186"/>
      <c r="AW97" s="186"/>
      <c r="AX97" s="184">
        <f>SUM(AX93:BC93)</f>
        <v>670</v>
      </c>
      <c r="AY97" s="186"/>
      <c r="AZ97" s="186"/>
      <c r="BA97" s="186"/>
      <c r="BB97" s="186"/>
      <c r="BC97" s="186"/>
      <c r="BD97" s="186"/>
      <c r="BE97" s="186"/>
      <c r="BF97" s="186"/>
      <c r="BG97" s="184">
        <f>SUM(BG93:BL93)</f>
        <v>705</v>
      </c>
      <c r="BH97" s="186"/>
      <c r="BI97" s="186"/>
      <c r="BJ97" s="186"/>
      <c r="BK97" s="186"/>
      <c r="BL97" s="186"/>
      <c r="BM97" s="186"/>
      <c r="BN97" s="186"/>
      <c r="BO97" s="186"/>
      <c r="BP97" s="8"/>
    </row>
    <row r="98" spans="1:68" x14ac:dyDescent="0.3">
      <c r="A98" s="62"/>
      <c r="B98" s="63" t="s">
        <v>82</v>
      </c>
      <c r="C98" s="63"/>
      <c r="D98" s="64"/>
      <c r="E98" s="64"/>
      <c r="F98" s="65"/>
      <c r="G98" s="65"/>
      <c r="H98" s="65"/>
      <c r="I98" s="65"/>
      <c r="J98" s="65"/>
      <c r="K98" s="65"/>
      <c r="L98" s="65"/>
      <c r="M98" s="65"/>
      <c r="N98" s="55"/>
      <c r="O98" s="24"/>
      <c r="P98" s="65"/>
      <c r="Q98" s="65"/>
      <c r="R98" s="65"/>
      <c r="S98" s="65"/>
      <c r="T98" s="65"/>
      <c r="U98" s="65"/>
      <c r="V98" s="65"/>
      <c r="W98" s="64"/>
      <c r="X98" s="66"/>
      <c r="Y98" s="66"/>
      <c r="Z98" s="66"/>
      <c r="AA98" s="65"/>
      <c r="AB98" s="65"/>
      <c r="AC98" s="65"/>
      <c r="AD98" s="65"/>
      <c r="AE98" s="65"/>
      <c r="AF98" s="64"/>
      <c r="AG98" s="38"/>
      <c r="AH98" s="65"/>
      <c r="AI98" s="65"/>
      <c r="AJ98" s="65"/>
      <c r="AK98" s="65"/>
      <c r="AL98" s="65"/>
      <c r="AM98" s="65"/>
      <c r="AN98" s="65"/>
      <c r="AO98" s="64"/>
      <c r="AP98" s="67"/>
      <c r="AQ98" s="65"/>
      <c r="AR98" s="65"/>
      <c r="AS98" s="65"/>
      <c r="AT98" s="65"/>
      <c r="AU98" s="65"/>
      <c r="AV98" s="65"/>
      <c r="AW98" s="65"/>
      <c r="AX98" s="64"/>
      <c r="AY98" s="38"/>
      <c r="AZ98" s="38"/>
      <c r="BA98" s="38"/>
      <c r="BB98" s="38"/>
      <c r="BC98" s="65"/>
      <c r="BD98" s="65"/>
      <c r="BE98" s="65"/>
      <c r="BF98" s="65"/>
      <c r="BG98" s="64"/>
      <c r="BH98" s="38"/>
      <c r="BI98" s="38"/>
      <c r="BJ98" s="38"/>
      <c r="BK98" s="38"/>
      <c r="BL98" s="65"/>
      <c r="BM98" s="65"/>
      <c r="BN98" s="65"/>
      <c r="BO98" s="65"/>
      <c r="BP98" s="1"/>
    </row>
    <row r="99" spans="1:68" x14ac:dyDescent="0.3">
      <c r="A99" s="68"/>
      <c r="B99" s="69" t="s">
        <v>83</v>
      </c>
      <c r="C99" s="69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40"/>
      <c r="O99" s="40"/>
      <c r="P99" s="40"/>
      <c r="Q99" s="40"/>
      <c r="R99" s="40"/>
      <c r="S99" s="40"/>
      <c r="T99" s="40"/>
      <c r="U99" s="40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9"/>
    </row>
    <row r="100" spans="1:68" x14ac:dyDescent="0.3">
      <c r="A100" s="38"/>
      <c r="B100" s="69" t="s">
        <v>92</v>
      </c>
      <c r="C100" s="69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40"/>
      <c r="O100" s="40"/>
      <c r="P100" s="40"/>
      <c r="Q100" s="40"/>
      <c r="R100" s="40"/>
      <c r="S100" s="40"/>
      <c r="T100" s="40"/>
      <c r="U100" s="40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9"/>
    </row>
    <row r="101" spans="1:68" x14ac:dyDescent="0.3">
      <c r="A101" s="38"/>
      <c r="B101" s="29" t="s">
        <v>84</v>
      </c>
      <c r="C101" s="29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40"/>
      <c r="O101" s="40"/>
      <c r="P101" s="40"/>
      <c r="Q101" s="40"/>
      <c r="R101" s="40"/>
      <c r="S101" s="40"/>
      <c r="T101" s="40"/>
      <c r="U101" s="40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9"/>
    </row>
    <row r="102" spans="1:68" x14ac:dyDescent="0.3">
      <c r="A102" s="38"/>
      <c r="B102" s="29" t="s">
        <v>85</v>
      </c>
      <c r="C102" s="29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40"/>
      <c r="O102" s="40"/>
      <c r="P102" s="40"/>
      <c r="Q102" s="40"/>
      <c r="R102" s="40"/>
      <c r="S102" s="40"/>
      <c r="T102" s="40"/>
      <c r="U102" s="40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 t="s">
        <v>109</v>
      </c>
      <c r="AX102" s="29"/>
      <c r="AY102" s="29"/>
      <c r="AZ102" s="29"/>
      <c r="BA102" s="29"/>
      <c r="BB102" s="29"/>
      <c r="BC102" s="29"/>
      <c r="BD102" s="181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9"/>
    </row>
    <row r="103" spans="1:68" x14ac:dyDescent="0.3">
      <c r="A103" s="38"/>
      <c r="B103" s="69" t="s">
        <v>86</v>
      </c>
      <c r="C103" s="69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40"/>
      <c r="O103" s="40"/>
      <c r="P103" s="40"/>
      <c r="Q103" s="40"/>
      <c r="R103" s="40"/>
      <c r="S103" s="40"/>
      <c r="T103" s="40"/>
      <c r="U103" s="40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18" t="s">
        <v>110</v>
      </c>
      <c r="AY103" s="218"/>
      <c r="AZ103" s="218"/>
      <c r="BA103" s="218"/>
      <c r="BB103" s="218"/>
      <c r="BC103" s="218"/>
      <c r="BD103" s="181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9"/>
    </row>
    <row r="104" spans="1:68" x14ac:dyDescent="0.3">
      <c r="A104" s="38"/>
      <c r="B104" s="29" t="s">
        <v>87</v>
      </c>
      <c r="C104" s="29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40"/>
      <c r="O104" s="40"/>
      <c r="P104" s="40"/>
      <c r="Q104" s="40"/>
      <c r="R104" s="40"/>
      <c r="S104" s="40"/>
      <c r="T104" s="40"/>
      <c r="U104" s="40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9"/>
    </row>
    <row r="105" spans="1:68" x14ac:dyDescent="0.3">
      <c r="A105" s="68"/>
      <c r="B105" s="69" t="s">
        <v>111</v>
      </c>
      <c r="C105" s="69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40"/>
      <c r="O105" s="40"/>
      <c r="P105" s="40"/>
      <c r="Q105" s="40"/>
      <c r="R105" s="40"/>
      <c r="S105" s="40"/>
      <c r="T105" s="40"/>
      <c r="U105" s="40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9"/>
    </row>
    <row r="106" spans="1:68" x14ac:dyDescent="0.3">
      <c r="A106" s="68"/>
      <c r="B106" s="69" t="s">
        <v>88</v>
      </c>
      <c r="C106" s="69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40"/>
      <c r="O106" s="40"/>
      <c r="P106" s="40"/>
      <c r="Q106" s="40"/>
      <c r="R106" s="40"/>
      <c r="S106" s="40"/>
      <c r="T106" s="40"/>
      <c r="U106" s="40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9"/>
    </row>
    <row r="107" spans="1:68" x14ac:dyDescent="0.3">
      <c r="A107" s="68"/>
      <c r="B107" s="70"/>
      <c r="C107" s="70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40"/>
      <c r="O107" s="40"/>
      <c r="P107" s="40"/>
      <c r="Q107" s="40"/>
      <c r="R107" s="40"/>
      <c r="S107" s="40"/>
      <c r="T107" s="40"/>
      <c r="U107" s="40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9"/>
    </row>
    <row r="108" spans="1:68" x14ac:dyDescent="0.3">
      <c r="A108" s="68"/>
      <c r="B108" s="70"/>
      <c r="C108" s="70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40"/>
      <c r="O108" s="40"/>
      <c r="P108" s="40"/>
      <c r="Q108" s="40"/>
      <c r="R108" s="40"/>
      <c r="S108" s="40"/>
      <c r="T108" s="40"/>
      <c r="U108" s="40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9"/>
    </row>
    <row r="109" spans="1:68" x14ac:dyDescent="0.3">
      <c r="A109" s="68"/>
      <c r="B109" s="70"/>
      <c r="C109" s="70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40"/>
      <c r="O109" s="40"/>
      <c r="P109" s="40"/>
      <c r="Q109" s="40"/>
      <c r="R109" s="40"/>
      <c r="S109" s="40"/>
      <c r="T109" s="40"/>
      <c r="U109" s="40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9"/>
    </row>
    <row r="110" spans="1:68" x14ac:dyDescent="0.3">
      <c r="A110" s="146"/>
      <c r="B110" s="70"/>
      <c r="C110" s="70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40"/>
      <c r="O110" s="40"/>
      <c r="P110" s="40"/>
      <c r="Q110" s="40"/>
      <c r="R110" s="40"/>
      <c r="S110" s="40"/>
      <c r="T110" s="40"/>
      <c r="U110" s="40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9"/>
    </row>
    <row r="111" spans="1:68" x14ac:dyDescent="0.3">
      <c r="A111" s="70"/>
      <c r="B111" s="70"/>
      <c r="C111" s="70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40"/>
      <c r="O111" s="40"/>
      <c r="P111" s="40"/>
      <c r="Q111" s="40"/>
      <c r="R111" s="40"/>
      <c r="S111" s="40"/>
      <c r="T111" s="40"/>
      <c r="U111" s="40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9"/>
    </row>
    <row r="112" spans="1:68" x14ac:dyDescent="0.3">
      <c r="A112" s="68"/>
      <c r="B112" s="70"/>
      <c r="C112" s="70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40"/>
      <c r="O112" s="40"/>
      <c r="P112" s="40"/>
      <c r="Q112" s="40"/>
      <c r="R112" s="40"/>
      <c r="S112" s="40"/>
      <c r="T112" s="40"/>
      <c r="U112" s="40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9"/>
    </row>
    <row r="113" spans="1:68" x14ac:dyDescent="0.3">
      <c r="A113" s="68"/>
      <c r="B113" s="70"/>
      <c r="C113" s="70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40"/>
      <c r="O113" s="40"/>
      <c r="P113" s="40"/>
      <c r="Q113" s="40"/>
      <c r="R113" s="40"/>
      <c r="S113" s="40"/>
      <c r="T113" s="40"/>
      <c r="U113" s="40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9"/>
    </row>
    <row r="114" spans="1:68" x14ac:dyDescent="0.3">
      <c r="A114" s="68"/>
      <c r="B114" s="70"/>
      <c r="C114" s="70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40"/>
      <c r="O114" s="40"/>
      <c r="P114" s="40"/>
      <c r="Q114" s="40"/>
      <c r="R114" s="40"/>
      <c r="S114" s="40"/>
      <c r="T114" s="40"/>
      <c r="U114" s="40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9"/>
    </row>
    <row r="115" spans="1:68" x14ac:dyDescent="0.3">
      <c r="A115" s="68"/>
      <c r="B115" s="70"/>
      <c r="C115" s="70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40"/>
      <c r="O115" s="40"/>
      <c r="P115" s="40"/>
      <c r="Q115" s="40"/>
      <c r="R115" s="40"/>
      <c r="S115" s="40"/>
      <c r="T115" s="40"/>
      <c r="U115" s="40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9"/>
    </row>
    <row r="116" spans="1:68" x14ac:dyDescent="0.3">
      <c r="A116" s="68"/>
      <c r="B116" s="70"/>
      <c r="C116" s="70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40"/>
      <c r="O116" s="40"/>
      <c r="P116" s="40"/>
      <c r="Q116" s="40"/>
      <c r="R116" s="40"/>
      <c r="S116" s="40"/>
      <c r="T116" s="40"/>
      <c r="U116" s="40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9"/>
    </row>
    <row r="117" spans="1:68" x14ac:dyDescent="0.3">
      <c r="A117" s="68"/>
      <c r="B117" s="70"/>
      <c r="C117" s="70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40"/>
      <c r="O117" s="40"/>
      <c r="P117" s="40"/>
      <c r="Q117" s="40"/>
      <c r="R117" s="40"/>
      <c r="S117" s="40"/>
      <c r="T117" s="40"/>
      <c r="U117" s="40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9"/>
    </row>
    <row r="118" spans="1:68" x14ac:dyDescent="0.3">
      <c r="A118" s="68"/>
      <c r="B118" s="70"/>
      <c r="C118" s="70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40"/>
      <c r="O118" s="40"/>
      <c r="P118" s="40"/>
      <c r="Q118" s="40"/>
      <c r="R118" s="40"/>
      <c r="S118" s="40"/>
      <c r="T118" s="40"/>
      <c r="U118" s="40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9"/>
    </row>
    <row r="119" spans="1:68" x14ac:dyDescent="0.3">
      <c r="A119" s="68"/>
      <c r="B119" s="70"/>
      <c r="C119" s="70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40"/>
      <c r="O119" s="40"/>
      <c r="P119" s="40"/>
      <c r="Q119" s="40"/>
      <c r="R119" s="40"/>
      <c r="S119" s="40"/>
      <c r="T119" s="40"/>
      <c r="U119" s="40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9"/>
    </row>
    <row r="120" spans="1:68" x14ac:dyDescent="0.3">
      <c r="A120" s="68"/>
      <c r="B120" s="70"/>
      <c r="C120" s="70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40"/>
      <c r="O120" s="40"/>
      <c r="P120" s="40"/>
      <c r="Q120" s="40"/>
      <c r="R120" s="40"/>
      <c r="S120" s="40"/>
      <c r="T120" s="40"/>
      <c r="U120" s="40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9"/>
    </row>
    <row r="121" spans="1:68" x14ac:dyDescent="0.3">
      <c r="A121" s="68"/>
      <c r="B121" s="70"/>
      <c r="C121" s="70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40"/>
      <c r="O121" s="40"/>
      <c r="P121" s="40"/>
      <c r="Q121" s="40"/>
      <c r="R121" s="40"/>
      <c r="S121" s="40"/>
      <c r="T121" s="40"/>
      <c r="U121" s="40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9"/>
    </row>
    <row r="122" spans="1:68" x14ac:dyDescent="0.3">
      <c r="A122" s="68"/>
      <c r="B122" s="70"/>
      <c r="C122" s="70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40"/>
      <c r="O122" s="40"/>
      <c r="P122" s="40"/>
      <c r="Q122" s="40"/>
      <c r="R122" s="40"/>
      <c r="S122" s="40"/>
      <c r="T122" s="40"/>
      <c r="U122" s="40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9"/>
    </row>
    <row r="123" spans="1:68" x14ac:dyDescent="0.3">
      <c r="A123" s="68"/>
      <c r="B123" s="70"/>
      <c r="C123" s="70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40"/>
      <c r="O123" s="40"/>
      <c r="P123" s="40"/>
      <c r="Q123" s="40"/>
      <c r="R123" s="40"/>
      <c r="S123" s="40"/>
      <c r="T123" s="40"/>
      <c r="U123" s="40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9"/>
    </row>
    <row r="124" spans="1:68" x14ac:dyDescent="0.3">
      <c r="A124" s="68"/>
      <c r="B124" s="70"/>
      <c r="C124" s="70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40"/>
      <c r="O124" s="40"/>
      <c r="P124" s="40"/>
      <c r="Q124" s="40"/>
      <c r="R124" s="40"/>
      <c r="S124" s="40"/>
      <c r="T124" s="40"/>
      <c r="U124" s="40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9"/>
    </row>
    <row r="125" spans="1:68" x14ac:dyDescent="0.3">
      <c r="A125" s="68"/>
      <c r="B125" s="70"/>
      <c r="C125" s="70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40"/>
      <c r="O125" s="40"/>
      <c r="P125" s="40"/>
      <c r="Q125" s="40"/>
      <c r="R125" s="40"/>
      <c r="S125" s="40"/>
      <c r="T125" s="40"/>
      <c r="U125" s="40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9"/>
    </row>
    <row r="126" spans="1:68" x14ac:dyDescent="0.3">
      <c r="A126" s="68"/>
      <c r="B126" s="70"/>
      <c r="C126" s="70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40"/>
      <c r="O126" s="40"/>
      <c r="P126" s="40"/>
      <c r="Q126" s="40"/>
      <c r="R126" s="40"/>
      <c r="S126" s="40"/>
      <c r="T126" s="40"/>
      <c r="U126" s="40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9"/>
    </row>
    <row r="127" spans="1:68" x14ac:dyDescent="0.3">
      <c r="A127" s="68"/>
      <c r="B127" s="70"/>
      <c r="C127" s="70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40"/>
      <c r="O127" s="40"/>
      <c r="P127" s="40"/>
      <c r="Q127" s="40"/>
      <c r="R127" s="40"/>
      <c r="S127" s="40"/>
      <c r="T127" s="40"/>
      <c r="U127" s="40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9"/>
    </row>
    <row r="128" spans="1:68" x14ac:dyDescent="0.3">
      <c r="A128" s="68"/>
      <c r="B128" s="70"/>
      <c r="C128" s="70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40"/>
      <c r="O128" s="40"/>
      <c r="P128" s="40"/>
      <c r="Q128" s="40"/>
      <c r="R128" s="40"/>
      <c r="S128" s="40"/>
      <c r="T128" s="40"/>
      <c r="U128" s="40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9"/>
    </row>
    <row r="129" spans="1:68" x14ac:dyDescent="0.3">
      <c r="A129" s="68"/>
      <c r="B129" s="70"/>
      <c r="C129" s="70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40"/>
      <c r="O129" s="40"/>
      <c r="P129" s="40"/>
      <c r="Q129" s="40"/>
      <c r="R129" s="40"/>
      <c r="S129" s="40"/>
      <c r="T129" s="40"/>
      <c r="U129" s="40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9"/>
    </row>
    <row r="130" spans="1:68" x14ac:dyDescent="0.3">
      <c r="A130" s="68"/>
      <c r="B130" s="70"/>
      <c r="C130" s="70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40"/>
      <c r="O130" s="40"/>
      <c r="P130" s="40"/>
      <c r="Q130" s="40"/>
      <c r="R130" s="40"/>
      <c r="S130" s="40"/>
      <c r="T130" s="40"/>
      <c r="U130" s="40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9"/>
    </row>
    <row r="131" spans="1:68" x14ac:dyDescent="0.3">
      <c r="A131" s="68"/>
      <c r="B131" s="70"/>
      <c r="C131" s="70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40"/>
      <c r="O131" s="40"/>
      <c r="P131" s="40"/>
      <c r="Q131" s="40"/>
      <c r="R131" s="40"/>
      <c r="S131" s="40"/>
      <c r="T131" s="40"/>
      <c r="U131" s="40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9"/>
    </row>
    <row r="132" spans="1:68" x14ac:dyDescent="0.3">
      <c r="A132" s="68"/>
      <c r="B132" s="70"/>
      <c r="C132" s="70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40"/>
      <c r="O132" s="40"/>
      <c r="P132" s="40"/>
      <c r="Q132" s="40"/>
      <c r="R132" s="40"/>
      <c r="S132" s="40"/>
      <c r="T132" s="40"/>
      <c r="U132" s="40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9"/>
    </row>
    <row r="133" spans="1:68" x14ac:dyDescent="0.3">
      <c r="A133" s="68"/>
      <c r="B133" s="70"/>
      <c r="C133" s="70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40"/>
      <c r="O133" s="40"/>
      <c r="P133" s="40"/>
      <c r="Q133" s="40"/>
      <c r="R133" s="40"/>
      <c r="S133" s="40"/>
      <c r="T133" s="40"/>
      <c r="U133" s="40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9"/>
    </row>
    <row r="134" spans="1:68" x14ac:dyDescent="0.3">
      <c r="A134" s="68"/>
      <c r="B134" s="70"/>
      <c r="C134" s="70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40"/>
      <c r="O134" s="40"/>
      <c r="P134" s="40"/>
      <c r="Q134" s="40"/>
      <c r="R134" s="40"/>
      <c r="S134" s="40"/>
      <c r="T134" s="40"/>
      <c r="U134" s="40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9"/>
    </row>
    <row r="135" spans="1:68" x14ac:dyDescent="0.3">
      <c r="A135" s="68"/>
      <c r="B135" s="70"/>
      <c r="C135" s="70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40"/>
      <c r="O135" s="40"/>
      <c r="P135" s="40"/>
      <c r="Q135" s="40"/>
      <c r="R135" s="40"/>
      <c r="S135" s="40"/>
      <c r="T135" s="40"/>
      <c r="U135" s="40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9"/>
    </row>
    <row r="136" spans="1:68" x14ac:dyDescent="0.3">
      <c r="A136" s="68"/>
      <c r="B136" s="70"/>
      <c r="C136" s="70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40"/>
      <c r="O136" s="40"/>
      <c r="P136" s="40"/>
      <c r="Q136" s="40"/>
      <c r="R136" s="40"/>
      <c r="S136" s="40"/>
      <c r="T136" s="40"/>
      <c r="U136" s="40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9"/>
    </row>
    <row r="137" spans="1:68" x14ac:dyDescent="0.3">
      <c r="A137" s="68"/>
      <c r="B137" s="70"/>
      <c r="C137" s="70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40"/>
      <c r="O137" s="40"/>
      <c r="P137" s="40"/>
      <c r="Q137" s="40"/>
      <c r="R137" s="40"/>
      <c r="S137" s="40"/>
      <c r="T137" s="40"/>
      <c r="U137" s="40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9"/>
    </row>
    <row r="138" spans="1:68" x14ac:dyDescent="0.3">
      <c r="A138" s="68"/>
      <c r="B138" s="70"/>
      <c r="C138" s="70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40"/>
      <c r="O138" s="40"/>
      <c r="P138" s="40"/>
      <c r="Q138" s="40"/>
      <c r="R138" s="40"/>
      <c r="S138" s="40"/>
      <c r="T138" s="40"/>
      <c r="U138" s="40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9"/>
    </row>
    <row r="139" spans="1:68" x14ac:dyDescent="0.3">
      <c r="A139" s="68"/>
      <c r="B139" s="70"/>
      <c r="C139" s="70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40"/>
      <c r="O139" s="40"/>
      <c r="P139" s="40"/>
      <c r="Q139" s="40"/>
      <c r="R139" s="40"/>
      <c r="S139" s="40"/>
      <c r="T139" s="40"/>
      <c r="U139" s="40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9"/>
    </row>
    <row r="140" spans="1:68" x14ac:dyDescent="0.3">
      <c r="A140" s="68"/>
      <c r="B140" s="70"/>
      <c r="C140" s="70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40"/>
      <c r="O140" s="40"/>
      <c r="P140" s="40"/>
      <c r="Q140" s="40"/>
      <c r="R140" s="40"/>
      <c r="S140" s="40"/>
      <c r="T140" s="40"/>
      <c r="U140" s="40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9"/>
    </row>
    <row r="141" spans="1:68" x14ac:dyDescent="0.3">
      <c r="A141" s="68"/>
      <c r="B141" s="70"/>
      <c r="C141" s="70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40"/>
      <c r="O141" s="40"/>
      <c r="P141" s="40"/>
      <c r="Q141" s="40"/>
      <c r="R141" s="40"/>
      <c r="S141" s="40"/>
      <c r="T141" s="40"/>
      <c r="U141" s="40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9"/>
    </row>
    <row r="142" spans="1:68" x14ac:dyDescent="0.3">
      <c r="A142" s="68"/>
      <c r="B142" s="70"/>
      <c r="C142" s="70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40"/>
      <c r="O142" s="40"/>
      <c r="P142" s="40"/>
      <c r="Q142" s="40"/>
      <c r="R142" s="40"/>
      <c r="S142" s="40"/>
      <c r="T142" s="40"/>
      <c r="U142" s="40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9"/>
    </row>
    <row r="143" spans="1:68" x14ac:dyDescent="0.3">
      <c r="A143" s="68"/>
      <c r="B143" s="70"/>
      <c r="C143" s="70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40"/>
      <c r="O143" s="40"/>
      <c r="P143" s="40"/>
      <c r="Q143" s="40"/>
      <c r="R143" s="40"/>
      <c r="S143" s="40"/>
      <c r="T143" s="40"/>
      <c r="U143" s="40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9"/>
    </row>
    <row r="144" spans="1:68" x14ac:dyDescent="0.3">
      <c r="A144" s="68"/>
      <c r="B144" s="70"/>
      <c r="C144" s="70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40"/>
      <c r="O144" s="40"/>
      <c r="P144" s="40"/>
      <c r="Q144" s="40"/>
      <c r="R144" s="40"/>
      <c r="S144" s="40"/>
      <c r="T144" s="40"/>
      <c r="U144" s="40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9"/>
    </row>
    <row r="145" spans="1:68" x14ac:dyDescent="0.3">
      <c r="A145" s="68"/>
      <c r="B145" s="70"/>
      <c r="C145" s="70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40"/>
      <c r="O145" s="40"/>
      <c r="P145" s="40"/>
      <c r="Q145" s="40"/>
      <c r="R145" s="40"/>
      <c r="S145" s="40"/>
      <c r="T145" s="40"/>
      <c r="U145" s="40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9"/>
    </row>
    <row r="146" spans="1:68" x14ac:dyDescent="0.3">
      <c r="A146" s="68"/>
      <c r="B146" s="70"/>
      <c r="C146" s="70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40"/>
      <c r="O146" s="40"/>
      <c r="P146" s="40"/>
      <c r="Q146" s="40"/>
      <c r="R146" s="40"/>
      <c r="S146" s="40"/>
      <c r="T146" s="40"/>
      <c r="U146" s="40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9"/>
    </row>
    <row r="147" spans="1:68" x14ac:dyDescent="0.3">
      <c r="A147" s="68"/>
      <c r="B147" s="70"/>
      <c r="C147" s="70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40"/>
      <c r="O147" s="40"/>
      <c r="P147" s="40"/>
      <c r="Q147" s="40"/>
      <c r="R147" s="40"/>
      <c r="S147" s="40"/>
      <c r="T147" s="40"/>
      <c r="U147" s="40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9"/>
    </row>
    <row r="148" spans="1:68" x14ac:dyDescent="0.3">
      <c r="A148" s="68"/>
      <c r="B148" s="70"/>
      <c r="C148" s="70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40"/>
      <c r="O148" s="40"/>
      <c r="P148" s="40"/>
      <c r="Q148" s="40"/>
      <c r="R148" s="40"/>
      <c r="S148" s="40"/>
      <c r="T148" s="40"/>
      <c r="U148" s="40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9"/>
    </row>
    <row r="149" spans="1:68" x14ac:dyDescent="0.3">
      <c r="A149" s="68"/>
      <c r="B149" s="70"/>
      <c r="C149" s="70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40"/>
      <c r="O149" s="40"/>
      <c r="P149" s="40"/>
      <c r="Q149" s="40"/>
      <c r="R149" s="40"/>
      <c r="S149" s="40"/>
      <c r="T149" s="40"/>
      <c r="U149" s="40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9"/>
    </row>
  </sheetData>
  <mergeCells count="63">
    <mergeCell ref="F6:M6"/>
    <mergeCell ref="F7:M7"/>
    <mergeCell ref="L1:AI1"/>
    <mergeCell ref="BD1:BO4"/>
    <mergeCell ref="L2:AI2"/>
    <mergeCell ref="A3:F3"/>
    <mergeCell ref="L3:AI3"/>
    <mergeCell ref="L4:AI4"/>
    <mergeCell ref="A6:A8"/>
    <mergeCell ref="B6:B8"/>
    <mergeCell ref="C6:C8"/>
    <mergeCell ref="D6:D8"/>
    <mergeCell ref="E6:E8"/>
    <mergeCell ref="N7:V7"/>
    <mergeCell ref="AF7:AN7"/>
    <mergeCell ref="AO7:AW7"/>
    <mergeCell ref="AX7:BF7"/>
    <mergeCell ref="BG7:BO7"/>
    <mergeCell ref="BE19:BH19"/>
    <mergeCell ref="F20:L20"/>
    <mergeCell ref="N20:U20"/>
    <mergeCell ref="C91:C92"/>
    <mergeCell ref="E91:E92"/>
    <mergeCell ref="F91:M91"/>
    <mergeCell ref="N91:V91"/>
    <mergeCell ref="AF91:AN91"/>
    <mergeCell ref="F19:L19"/>
    <mergeCell ref="N19:U19"/>
    <mergeCell ref="AD19:AG19"/>
    <mergeCell ref="AM19:AP19"/>
    <mergeCell ref="AV19:AY19"/>
    <mergeCell ref="BG91:BO91"/>
    <mergeCell ref="F94:M94"/>
    <mergeCell ref="N94:V94"/>
    <mergeCell ref="W94:AE94"/>
    <mergeCell ref="AF94:AN94"/>
    <mergeCell ref="AO94:AW94"/>
    <mergeCell ref="AX94:BF94"/>
    <mergeCell ref="BG94:BO94"/>
    <mergeCell ref="AO91:AW91"/>
    <mergeCell ref="AX91:BF91"/>
    <mergeCell ref="BG95:BO95"/>
    <mergeCell ref="F96:M96"/>
    <mergeCell ref="N96:V96"/>
    <mergeCell ref="W96:AE96"/>
    <mergeCell ref="AF96:AN96"/>
    <mergeCell ref="AO96:AW96"/>
    <mergeCell ref="AX96:BF96"/>
    <mergeCell ref="BG96:BO96"/>
    <mergeCell ref="F95:M95"/>
    <mergeCell ref="N95:V95"/>
    <mergeCell ref="W95:AE95"/>
    <mergeCell ref="AF95:AN95"/>
    <mergeCell ref="AO95:AW95"/>
    <mergeCell ref="AX95:BF95"/>
    <mergeCell ref="BG97:BO97"/>
    <mergeCell ref="AX103:BC103"/>
    <mergeCell ref="F97:M97"/>
    <mergeCell ref="N97:V97"/>
    <mergeCell ref="W97:AE97"/>
    <mergeCell ref="AF97:AN97"/>
    <mergeCell ref="AO97:AW97"/>
    <mergeCell ref="AX97:BF97"/>
  </mergeCells>
  <pageMargins left="0.51181102362204722" right="0.51181102362204722" top="0.55118110236220474" bottom="0.55118110236220474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 I 2021-22 PW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Cieślak Marta</dc:creator>
  <cp:lastModifiedBy>Hołowiak Renata</cp:lastModifiedBy>
  <cp:lastPrinted>2022-01-26T10:14:24Z</cp:lastPrinted>
  <dcterms:created xsi:type="dcterms:W3CDTF">2019-08-28T07:52:30Z</dcterms:created>
  <dcterms:modified xsi:type="dcterms:W3CDTF">2022-01-26T10:14:45Z</dcterms:modified>
</cp:coreProperties>
</file>