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Plan studiów 2021-2022" sheetId="1" r:id="rId1"/>
  </sheets>
  <definedNames>
    <definedName name="__xlnm.Print_Area">#REF!</definedName>
    <definedName name="_xlnm.Print_Area" localSheetId="0">'Plan studiów 2021-2022'!$A$1:$CM$156</definedName>
  </definedNames>
  <calcPr fullCalcOnLoad="1"/>
</workbook>
</file>

<file path=xl/sharedStrings.xml><?xml version="1.0" encoding="utf-8"?>
<sst xmlns="http://schemas.openxmlformats.org/spreadsheetml/2006/main" count="496" uniqueCount="191">
  <si>
    <t>PLAN STUDIÓW</t>
  </si>
  <si>
    <t>Ogółem liczba godzin</t>
  </si>
  <si>
    <t>Liczba godzin zajęć w semestrach</t>
  </si>
  <si>
    <t>L.p.</t>
  </si>
  <si>
    <t>z tego</t>
  </si>
  <si>
    <t>sem  I</t>
  </si>
  <si>
    <t>sem  II</t>
  </si>
  <si>
    <t>sem  III</t>
  </si>
  <si>
    <t>sem  IV</t>
  </si>
  <si>
    <t>sem  V</t>
  </si>
  <si>
    <t>sem VI</t>
  </si>
  <si>
    <t>W</t>
  </si>
  <si>
    <t>S</t>
  </si>
  <si>
    <t>ZP</t>
  </si>
  <si>
    <t>ECTS</t>
  </si>
  <si>
    <t>Szkolenie biblioteczne</t>
  </si>
  <si>
    <t>Zal</t>
  </si>
  <si>
    <t>Bezpieczeństwo i higiena pracy</t>
  </si>
  <si>
    <t>B.</t>
  </si>
  <si>
    <t>C.</t>
  </si>
  <si>
    <t>Legenda</t>
  </si>
  <si>
    <t>WYDZIAŁ NAUK O ZDROWIU I KULTURZE FIZYCZNEJ</t>
  </si>
  <si>
    <t>IM. WITELONA W LEGNICY</t>
  </si>
  <si>
    <t xml:space="preserve">A. </t>
  </si>
  <si>
    <t xml:space="preserve">E. </t>
  </si>
  <si>
    <t>LICZBA GODZIN OGÓŁEM</t>
  </si>
  <si>
    <t xml:space="preserve">ZP - zajęcia praktyczne </t>
  </si>
  <si>
    <t>S - seminarium</t>
  </si>
  <si>
    <t xml:space="preserve">PZ - praktyki zawodowe </t>
  </si>
  <si>
    <t>PZ</t>
  </si>
  <si>
    <t>F.</t>
  </si>
  <si>
    <t>PW - praca własna</t>
  </si>
  <si>
    <t>Ogółem</t>
  </si>
  <si>
    <t>sem  VII</t>
  </si>
  <si>
    <t>sem  VIII</t>
  </si>
  <si>
    <t>sem IX</t>
  </si>
  <si>
    <t>sem X</t>
  </si>
  <si>
    <t>Zoc</t>
  </si>
  <si>
    <t>PW</t>
  </si>
  <si>
    <t xml:space="preserve">W - wykłady  </t>
  </si>
  <si>
    <t>Kontaktowe</t>
  </si>
  <si>
    <t>G.</t>
  </si>
  <si>
    <t>MODUŁY DO WYBORU</t>
  </si>
  <si>
    <t>D.</t>
  </si>
  <si>
    <t>Biologia medyczna</t>
  </si>
  <si>
    <t>Genetyka</t>
  </si>
  <si>
    <t>Biochemia</t>
  </si>
  <si>
    <t>Fizjologia wysiłku fizycznego</t>
  </si>
  <si>
    <t>Fizjologia bólu</t>
  </si>
  <si>
    <t>Farmakologia w fizjoterapii</t>
  </si>
  <si>
    <t>Biofizyka</t>
  </si>
  <si>
    <t>Biomechanika stosowana i ergonomia</t>
  </si>
  <si>
    <t>Biomechanika kliniczna</t>
  </si>
  <si>
    <t>Wychowanie fizyczne</t>
  </si>
  <si>
    <t>Psychologia ogólna</t>
  </si>
  <si>
    <t>Pedagogika ogólna i specjalna</t>
  </si>
  <si>
    <t>Socjologia ogólna i socjologia niepełnosprawności</t>
  </si>
  <si>
    <t>Zdrowie publiczne</t>
  </si>
  <si>
    <t>Demografia i epidemiologia</t>
  </si>
  <si>
    <t>Metodologia badań naukowych ze statystyką</t>
  </si>
  <si>
    <t>Ekonomia i systemy ochrony zdrowia</t>
  </si>
  <si>
    <t>Zarządzanie i marketing</t>
  </si>
  <si>
    <t>Fizjoterapia ogólna</t>
  </si>
  <si>
    <t>Kształcenie ruchowe i metodyka nauczania ruchu</t>
  </si>
  <si>
    <t>Medycyna fizykalna - fizykoterapia</t>
  </si>
  <si>
    <t>Medycyna fizykalna - balneoklimatologia</t>
  </si>
  <si>
    <t>Medycyna fizykalna - odnowa biologiczna</t>
  </si>
  <si>
    <t>Masaż</t>
  </si>
  <si>
    <t>Fizjoprofilaktyka i promocja zdrowia</t>
  </si>
  <si>
    <t>Kliniczne podstawy fizjoterapii w reumatologii</t>
  </si>
  <si>
    <t>Kliniczne podstawy fizjoterapii w neurologii i neurochirurgii</t>
  </si>
  <si>
    <t>Kliniczne podstawy fizjoterapii w pediatrii i neurologii dziecięcej</t>
  </si>
  <si>
    <t>Kliniczne podstawy fizjoterapii w pulmonologii</t>
  </si>
  <si>
    <t>Kliniczne podstawy fizjoterapii w chirurgii</t>
  </si>
  <si>
    <t>Kliniczne podstawy fizjoterapii w geriatrii</t>
  </si>
  <si>
    <t>Kliniczne podstawy fizjoterapii w psychiatrii</t>
  </si>
  <si>
    <t>Kliniczne podstawy fizjoterapii w onkologii i medycynie paliatywnej</t>
  </si>
  <si>
    <t>Diagnostyka funkcjonalna w wieku rozwojowym</t>
  </si>
  <si>
    <t>Choreoterapia*/Arteterapia*</t>
  </si>
  <si>
    <t>Aqua aerobic*/Pływanie korekcyjne*</t>
  </si>
  <si>
    <t>E</t>
  </si>
  <si>
    <t>PAŃSTWOWA  WYŻSZA  SZKOŁA  ZAWODOWA</t>
  </si>
  <si>
    <t>kierunek:</t>
  </si>
  <si>
    <t>Fizjoterapia</t>
  </si>
  <si>
    <t xml:space="preserve"> </t>
  </si>
  <si>
    <t>studia:</t>
  </si>
  <si>
    <t xml:space="preserve">Jednolite magisterskie - stacjonarne </t>
  </si>
  <si>
    <t xml:space="preserve"> ĆW</t>
  </si>
  <si>
    <t>E /Zoc /Zal</t>
  </si>
  <si>
    <t>BIOMEDYCZNE PODSTAWY FIZJOTERAPII</t>
  </si>
  <si>
    <t xml:space="preserve">Anatomia funkcjonalna </t>
  </si>
  <si>
    <t>Anatomia rentgenowska</t>
  </si>
  <si>
    <t xml:space="preserve">Diagnostyka fizjologiczna </t>
  </si>
  <si>
    <t xml:space="preserve">Kinezjologia </t>
  </si>
  <si>
    <t xml:space="preserve">Pierwsza pomoc </t>
  </si>
  <si>
    <t xml:space="preserve">NAUKI OGÓLNE </t>
  </si>
  <si>
    <t>Psychologia kliniczna i psychoterapia</t>
  </si>
  <si>
    <t xml:space="preserve">Podstawy prawa </t>
  </si>
  <si>
    <t>Filozofia i bioetyka</t>
  </si>
  <si>
    <t>Historia fizjoterapii</t>
  </si>
  <si>
    <t>Technologie informacyjne</t>
  </si>
  <si>
    <t xml:space="preserve">Wyroby medyczne </t>
  </si>
  <si>
    <t>D1.</t>
  </si>
  <si>
    <t>KLINICZNE PODSTAWY FIZJOTERAPII</t>
  </si>
  <si>
    <t xml:space="preserve">Kliniczne podstawy fizjoterapii w ortopedii i traumatologii </t>
  </si>
  <si>
    <t>Kliniczne podstawy fizjoterapii w medycynie sportowej</t>
  </si>
  <si>
    <t>D2.</t>
  </si>
  <si>
    <t>FIZJOTERAPIA KLINICZNA W DYSFUNKCJACH UKŁADU RUCHU</t>
  </si>
  <si>
    <t>Fizjoterapia  kliniczna w medycynie sportowej</t>
  </si>
  <si>
    <t>Fizjoterapia kliniczna  w reumatologii</t>
  </si>
  <si>
    <t>Fizjoterapia kliniczna  w wieku rozwojowym</t>
  </si>
  <si>
    <t>D3.</t>
  </si>
  <si>
    <t>FIZJOTERAPIA KLINICZNA W CHOROBACH WEWNĘTRZNYCH</t>
  </si>
  <si>
    <t>Fizjoterapia kliniczna w kardiologii i kardiochirurgii</t>
  </si>
  <si>
    <t>Fizjoterapia  kliniczna w pulmonologii</t>
  </si>
  <si>
    <t>Fizjoterapia kliniczna w chirurgii</t>
  </si>
  <si>
    <t>Fizjoterapia kliniczna w pediatrii</t>
  </si>
  <si>
    <t>Fizjoterapia kliniczna w geriatrii</t>
  </si>
  <si>
    <t>Fizjoterapia kliniczna w psychiatrii</t>
  </si>
  <si>
    <t>Fizjoterapia kliniczna w onkologii i medycynie paliatywnej</t>
  </si>
  <si>
    <t>D4.</t>
  </si>
  <si>
    <t>DIAGNOSTYKA FUNKCJONALNA</t>
  </si>
  <si>
    <t>D5.</t>
  </si>
  <si>
    <t>PLANOWANIE FIZJOTERAPII</t>
  </si>
  <si>
    <t>AUTORSKA OFERTA UCZELNI</t>
  </si>
  <si>
    <t xml:space="preserve">E1. </t>
  </si>
  <si>
    <t>Trening zdrowotny</t>
  </si>
  <si>
    <t>Techniki relaksacyjne</t>
  </si>
  <si>
    <t>Pracownia antropometryczna</t>
  </si>
  <si>
    <t>Autoprezentacja – zarządzanie wizerunkiem</t>
  </si>
  <si>
    <t>Żywienie człowieka</t>
  </si>
  <si>
    <t>E2.</t>
  </si>
  <si>
    <t>Działalność gospodarcza w fizjoterapii*/ Samozatrudnienie w fizjoterapii*</t>
  </si>
  <si>
    <t>Podstawy logopedii* / Analiza i synteza zaburzeń mowy u dzieci i dorosłych*</t>
  </si>
  <si>
    <t>METODOLOGIA BADAŃ NAUKOWYCH</t>
  </si>
  <si>
    <t>Seminarium dyplomowe</t>
  </si>
  <si>
    <t>Praca dyplomowa</t>
  </si>
  <si>
    <t>PRAKTYKA ZAWODOWA</t>
  </si>
  <si>
    <t>Praktyka asystencka</t>
  </si>
  <si>
    <t xml:space="preserve">Wakacyjna praktyka z kinezyterapii </t>
  </si>
  <si>
    <t>Praktyka z fizjoterapii klinicznej, fizykoterapii i masażu</t>
  </si>
  <si>
    <t>Wakacyjna praktyka profilowana - wybieralna**</t>
  </si>
  <si>
    <t>ĆW</t>
  </si>
  <si>
    <t>Liczba godzin kontaktowych  (bez PW i PZ)</t>
  </si>
  <si>
    <t>Liczba godzin PZ</t>
  </si>
  <si>
    <t>Liczba godzin kontaktowych z PZ</t>
  </si>
  <si>
    <t xml:space="preserve">ĆW - ćwiczenia </t>
  </si>
  <si>
    <t xml:space="preserve">** Do wyboru (praktyka): </t>
  </si>
  <si>
    <t xml:space="preserve">            Fizjoterapia w dyfunkcjach układu ruchu</t>
  </si>
  <si>
    <t xml:space="preserve">            Fizjoterapia w chorobach wewnętrznych</t>
  </si>
  <si>
    <t xml:space="preserve">            Fizjoterapia w wieku rozwojowym</t>
  </si>
  <si>
    <t>Diagnostyka funkcjonalna w chorobach wewnętrznych#</t>
  </si>
  <si>
    <t xml:space="preserve">* treści do wyboru    </t>
  </si>
  <si>
    <t>Anatomia prawidłowa#</t>
  </si>
  <si>
    <t>Fizjologia ogólna#</t>
  </si>
  <si>
    <t>dla studentów rozpoczynających naukę w roku akademickim 2021/2022</t>
  </si>
  <si>
    <t>Podstawy rekreacji*/Podstawy turystyki aktywnej*</t>
  </si>
  <si>
    <t>Metody specjalne fizjoterapii - metody reedukacji posturalnej,  reedukacji nerwowo-mięśniowej, neurorehabilitacji, terapii neurorozwojowej oraz terapii manualnej  -5ĆW, - 20PW, -1ECTS; - ; +5ĆW, -5 PW</t>
  </si>
  <si>
    <t xml:space="preserve">         # zajęcia dostępne w języku polskim lub obcym</t>
  </si>
  <si>
    <t xml:space="preserve">Anatomia palpacyjna </t>
  </si>
  <si>
    <t xml:space="preserve">Patologia ogólna#  </t>
  </si>
  <si>
    <t>Zoc/E</t>
  </si>
  <si>
    <t xml:space="preserve">Język obcy do wyboru (angielski, niemiecki, francuski) - poziom B2+  </t>
  </si>
  <si>
    <t xml:space="preserve">Komunikacja kliniczna  </t>
  </si>
  <si>
    <t xml:space="preserve">Dydaktyka fizjoterapii   </t>
  </si>
  <si>
    <t xml:space="preserve"> PODSTAWY FIZJOTERAPII    </t>
  </si>
  <si>
    <t xml:space="preserve">MODUŁY KSZTAŁCENIA   </t>
  </si>
  <si>
    <t xml:space="preserve">Kinezyterapia   </t>
  </si>
  <si>
    <t xml:space="preserve">Terapia manualna   </t>
  </si>
  <si>
    <r>
      <t>Adaptowana aktywność fizyczna</t>
    </r>
    <r>
      <rPr>
        <b/>
        <sz val="18"/>
        <rFont val="Times New Roman"/>
        <family val="1"/>
      </rPr>
      <t xml:space="preserve"> i </t>
    </r>
    <r>
      <rPr>
        <sz val="18"/>
        <rFont val="Times New Roman"/>
        <family val="1"/>
      </rPr>
      <t xml:space="preserve">sport osób z niepełnosprawnościami   </t>
    </r>
  </si>
  <si>
    <r>
      <t xml:space="preserve">FIZJOTERAPIA KLINICZNA  </t>
    </r>
    <r>
      <rPr>
        <b/>
        <sz val="20"/>
        <color indexed="10"/>
        <rFont val="Times New Roman"/>
        <family val="1"/>
      </rPr>
      <t xml:space="preserve"> </t>
    </r>
  </si>
  <si>
    <t xml:space="preserve">Kliniczne podstawy fizjoterapii w kardiologii i kardiochirurgii    </t>
  </si>
  <si>
    <t xml:space="preserve">Kliniczne podstawy fizjoterapii w ginekologii i położnictwie    </t>
  </si>
  <si>
    <t xml:space="preserve">Kliniczne podstawy fizjoterapii w intensywnej terapii   </t>
  </si>
  <si>
    <t xml:space="preserve">Fizjoterapia  kliniczna w ortopedii i traumatologii   </t>
  </si>
  <si>
    <t xml:space="preserve">Fizjoterapia kliniczna  w neurologii i neurochirurgii    </t>
  </si>
  <si>
    <t xml:space="preserve">Fizjoterapia kliniczna w ginekologii i położnictwie </t>
  </si>
  <si>
    <t xml:space="preserve">Diagnostyka funkcjonalna w dysfunkcjach układu ruchu#   </t>
  </si>
  <si>
    <t xml:space="preserve">Planowanie fizjoterapii w dysfunkcjach układu ruchu    </t>
  </si>
  <si>
    <t xml:space="preserve">Planowanie fizjoterapii w chorobach wewnętrznych   </t>
  </si>
  <si>
    <t xml:space="preserve">Planowanie fizjoterapii  w wieku rozwojowym  </t>
  </si>
  <si>
    <t xml:space="preserve">Podstawy terapii zajęciowej    </t>
  </si>
  <si>
    <t xml:space="preserve">Podstawy diagnostyki laboratoryjnej       </t>
  </si>
  <si>
    <t xml:space="preserve">Propedeutyka technik mięśniowo - powięziowych     </t>
  </si>
  <si>
    <t xml:space="preserve">Terapia przeciwobrzękowa     </t>
  </si>
  <si>
    <t xml:space="preserve">Masaż w odnowie biologicznej     </t>
  </si>
  <si>
    <t xml:space="preserve">Propedeutyka terapii punktów spustowych    </t>
  </si>
  <si>
    <t xml:space="preserve">Praca opiekuńczo-wychowawcza na obozach i koloniach*/Animacja czasu wolnego*     </t>
  </si>
  <si>
    <t xml:space="preserve">Terapia zaburzeń o podłożu psychosomatycznym*/ Neurologia funkcjonalna*     </t>
  </si>
  <si>
    <t xml:space="preserve">Wellness i SPA w fizjoterapii*/ Alternatywne metody fizjoterapetyczne*    </t>
  </si>
  <si>
    <t xml:space="preserve">Podstawy pinopresury*/ Podstawy refleksoterapii*       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</si>
</sst>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0.0%"/>
    <numFmt numFmtId="169" formatCode="0.000"/>
    <numFmt numFmtId="170" formatCode="0.00000"/>
    <numFmt numFmtId="171" formatCode="0.000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0.000000"/>
    <numFmt numFmtId="175" formatCode="0.00000000"/>
    <numFmt numFmtId="176" formatCode="0.0000000"/>
    <numFmt numFmtId="177" formatCode="0.0000000000"/>
    <numFmt numFmtId="178" formatCode="0.00000000000"/>
    <numFmt numFmtId="179" formatCode="0.000000000"/>
    <numFmt numFmtId="180" formatCode="#,##0.000"/>
    <numFmt numFmtId="181" formatCode="#,##0.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#,##0\ &quot;zł&quot;"/>
    <numFmt numFmtId="187" formatCode="#,##0\ _z_ł"/>
    <numFmt numFmtId="188" formatCode="_-* #,##0.0\ _z_ł_-;\-* #,##0.0\ _z_ł_-;_-* &quot;-&quot;?\ _z_ł_-;_-@_-"/>
    <numFmt numFmtId="189" formatCode="#,##0.00\ &quot;zł&quot;"/>
    <numFmt numFmtId="190" formatCode="0.000_ ;[Red]\-0.000\ "/>
    <numFmt numFmtId="191" formatCode="#,##0_ ;[Red]\-#,##0\ "/>
    <numFmt numFmtId="192" formatCode="#,##0.00000"/>
    <numFmt numFmtId="193" formatCode="_-* #,##0.000\ _z_ł_-;\-* #,##0.000\ _z_ł_-;_-* &quot;-&quot;???\ _z_ł_-;_-@_-"/>
    <numFmt numFmtId="194" formatCode="0.000%"/>
    <numFmt numFmtId="195" formatCode="0.0000%"/>
    <numFmt numFmtId="196" formatCode="#,##0.00_ ;\-#,##0.00\ "/>
    <numFmt numFmtId="197" formatCode="#,##0.000000"/>
    <numFmt numFmtId="198" formatCode="#,##0.0\ &quot;zł&quot;"/>
    <numFmt numFmtId="199" formatCode="#,##0.000\ &quot;zł&quot;"/>
  </numFmts>
  <fonts count="67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26"/>
      <name val="Arial"/>
      <family val="2"/>
    </font>
    <font>
      <sz val="20"/>
      <name val="Times New Roman"/>
      <family val="1"/>
    </font>
    <font>
      <sz val="28"/>
      <name val="Times New Roman"/>
      <family val="1"/>
    </font>
    <font>
      <sz val="20"/>
      <name val="Arial"/>
      <family val="2"/>
    </font>
    <font>
      <sz val="26"/>
      <name val="Times New Roman"/>
      <family val="1"/>
    </font>
    <font>
      <sz val="26"/>
      <name val="Arial CE"/>
      <family val="0"/>
    </font>
    <font>
      <sz val="18"/>
      <name val="Arial"/>
      <family val="2"/>
    </font>
    <font>
      <sz val="19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thin"/>
      <right style="thin"/>
      <top>
        <color indexed="63"/>
      </top>
      <bottom style="hair"/>
    </border>
    <border>
      <left/>
      <right style="double"/>
      <top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 style="thin"/>
      <top style="hair"/>
      <bottom>
        <color indexed="63"/>
      </bottom>
    </border>
    <border>
      <left style="hair"/>
      <right/>
      <top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/>
      <right style="double"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double"/>
      <top style="hair"/>
      <bottom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double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/>
      <bottom style="hair"/>
    </border>
    <border>
      <left style="double"/>
      <right style="hair"/>
      <top/>
      <bottom style="hair"/>
    </border>
    <border>
      <left style="double"/>
      <right style="hair"/>
      <top style="hair"/>
      <bottom style="hair"/>
    </border>
    <border>
      <left style="thin"/>
      <right style="thin"/>
      <top/>
      <bottom/>
    </border>
    <border>
      <left style="double"/>
      <right style="hair"/>
      <top style="hair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double"/>
      <top style="hair"/>
      <bottom/>
    </border>
    <border>
      <left style="thin"/>
      <right style="double"/>
      <top/>
      <bottom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 style="double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double"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/>
    </border>
    <border>
      <left style="double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89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6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/>
      <protection locked="0"/>
    </xf>
    <xf numFmtId="0" fontId="10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7" fillId="3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 horizontal="centerContinuous"/>
    </xf>
    <xf numFmtId="0" fontId="13" fillId="33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0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textRotation="90"/>
    </xf>
    <xf numFmtId="0" fontId="7" fillId="32" borderId="12" xfId="0" applyFont="1" applyFill="1" applyBorder="1" applyAlignment="1">
      <alignment horizontal="center" textRotation="90"/>
    </xf>
    <xf numFmtId="0" fontId="7" fillId="32" borderId="14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textRotation="90"/>
    </xf>
    <xf numFmtId="0" fontId="7" fillId="32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10" fillId="35" borderId="13" xfId="0" applyFont="1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horizontal="center" vertical="center"/>
      <protection locked="0"/>
    </xf>
    <xf numFmtId="0" fontId="10" fillId="35" borderId="18" xfId="0" applyFont="1" applyFill="1" applyBorder="1" applyAlignment="1" applyProtection="1">
      <alignment horizontal="center" vertical="center"/>
      <protection locked="0"/>
    </xf>
    <xf numFmtId="0" fontId="10" fillId="35" borderId="13" xfId="0" applyFont="1" applyFill="1" applyBorder="1" applyAlignment="1" applyProtection="1">
      <alignment horizontal="center" vertical="center"/>
      <protection/>
    </xf>
    <xf numFmtId="0" fontId="10" fillId="35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4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0" fontId="10" fillId="35" borderId="1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9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4" fillId="35" borderId="60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left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61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37" borderId="13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10" fillId="0" borderId="58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4" fillId="37" borderId="60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left" vertical="center" wrapText="1"/>
    </xf>
    <xf numFmtId="0" fontId="7" fillId="38" borderId="0" xfId="0" applyFont="1" applyFill="1" applyBorder="1" applyAlignment="1">
      <alignment/>
    </xf>
    <xf numFmtId="0" fontId="11" fillId="0" borderId="62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33" borderId="65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 horizontal="left" vertical="center" wrapText="1"/>
    </xf>
    <xf numFmtId="0" fontId="10" fillId="35" borderId="19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textRotation="90"/>
    </xf>
    <xf numFmtId="0" fontId="10" fillId="32" borderId="14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 textRotation="90"/>
    </xf>
    <xf numFmtId="0" fontId="10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6" fillId="32" borderId="0" xfId="0" applyFont="1" applyFill="1" applyBorder="1" applyAlignment="1">
      <alignment horizontal="left"/>
    </xf>
    <xf numFmtId="0" fontId="10" fillId="33" borderId="64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6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 wrapText="1"/>
    </xf>
    <xf numFmtId="168" fontId="11" fillId="32" borderId="0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/>
    </xf>
    <xf numFmtId="168" fontId="11" fillId="32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7" fillId="32" borderId="0" xfId="0" applyFont="1" applyFill="1" applyBorder="1" applyAlignment="1">
      <alignment horizontal="left"/>
    </xf>
    <xf numFmtId="0" fontId="26" fillId="32" borderId="0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left"/>
    </xf>
    <xf numFmtId="0" fontId="28" fillId="32" borderId="0" xfId="0" applyFont="1" applyFill="1" applyBorder="1" applyAlignment="1">
      <alignment horizontal="center"/>
    </xf>
    <xf numFmtId="0" fontId="27" fillId="32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10" fillId="39" borderId="0" xfId="0" applyFont="1" applyFill="1" applyBorder="1" applyAlignment="1">
      <alignment horizontal="center" vertical="center"/>
    </xf>
    <xf numFmtId="0" fontId="10" fillId="40" borderId="46" xfId="0" applyFont="1" applyFill="1" applyBorder="1" applyAlignment="1" applyProtection="1">
      <alignment horizontal="center" vertical="center"/>
      <protection locked="0"/>
    </xf>
    <xf numFmtId="0" fontId="10" fillId="40" borderId="46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10" fillId="40" borderId="46" xfId="0" applyFont="1" applyFill="1" applyBorder="1" applyAlignment="1">
      <alignment horizontal="center"/>
    </xf>
    <xf numFmtId="0" fontId="11" fillId="40" borderId="37" xfId="0" applyFont="1" applyFill="1" applyBorder="1" applyAlignment="1">
      <alignment horizontal="center"/>
    </xf>
    <xf numFmtId="0" fontId="11" fillId="40" borderId="28" xfId="0" applyFont="1" applyFill="1" applyBorder="1" applyAlignment="1">
      <alignment horizontal="center"/>
    </xf>
    <xf numFmtId="0" fontId="11" fillId="40" borderId="38" xfId="0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10" fillId="40" borderId="49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40" borderId="12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left" vertical="center" wrapText="1"/>
    </xf>
    <xf numFmtId="0" fontId="11" fillId="0" borderId="67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/>
    </xf>
    <xf numFmtId="0" fontId="65" fillId="0" borderId="28" xfId="0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0" fontId="66" fillId="0" borderId="49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6" fillId="0" borderId="40" xfId="0" applyFont="1" applyFill="1" applyBorder="1" applyAlignment="1">
      <alignment horizontal="center"/>
    </xf>
    <xf numFmtId="0" fontId="65" fillId="0" borderId="50" xfId="0" applyFont="1" applyFill="1" applyBorder="1" applyAlignment="1">
      <alignment horizontal="center"/>
    </xf>
    <xf numFmtId="0" fontId="65" fillId="0" borderId="51" xfId="0" applyFont="1" applyFill="1" applyBorder="1" applyAlignment="1">
      <alignment horizontal="center"/>
    </xf>
    <xf numFmtId="0" fontId="65" fillId="0" borderId="52" xfId="0" applyFont="1" applyFill="1" applyBorder="1" applyAlignment="1">
      <alignment horizontal="center"/>
    </xf>
    <xf numFmtId="0" fontId="65" fillId="0" borderId="45" xfId="0" applyFont="1" applyFill="1" applyBorder="1" applyAlignment="1">
      <alignment horizontal="center"/>
    </xf>
    <xf numFmtId="0" fontId="66" fillId="0" borderId="54" xfId="0" applyFont="1" applyFill="1" applyBorder="1" applyAlignment="1">
      <alignment horizontal="center"/>
    </xf>
    <xf numFmtId="0" fontId="24" fillId="0" borderId="11" xfId="0" applyFont="1" applyFill="1" applyBorder="1" applyAlignment="1">
      <alignment wrapText="1"/>
    </xf>
    <xf numFmtId="0" fontId="24" fillId="33" borderId="11" xfId="0" applyFont="1" applyFill="1" applyBorder="1" applyAlignment="1">
      <alignment vertical="center" wrapText="1"/>
    </xf>
    <xf numFmtId="0" fontId="65" fillId="0" borderId="21" xfId="0" applyFont="1" applyFill="1" applyBorder="1" applyAlignment="1">
      <alignment horizontal="center"/>
    </xf>
    <xf numFmtId="0" fontId="65" fillId="0" borderId="22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65" fillId="0" borderId="24" xfId="0" applyFont="1" applyFill="1" applyBorder="1" applyAlignment="1">
      <alignment horizontal="center"/>
    </xf>
    <xf numFmtId="0" fontId="66" fillId="0" borderId="55" xfId="0" applyFont="1" applyFill="1" applyBorder="1" applyAlignment="1">
      <alignment horizontal="center"/>
    </xf>
    <xf numFmtId="0" fontId="11" fillId="40" borderId="24" xfId="0" applyFont="1" applyFill="1" applyBorder="1" applyAlignment="1">
      <alignment horizontal="center"/>
    </xf>
    <xf numFmtId="0" fontId="11" fillId="40" borderId="11" xfId="0" applyFont="1" applyFill="1" applyBorder="1" applyAlignment="1">
      <alignment horizontal="left" vertical="center" wrapText="1"/>
    </xf>
    <xf numFmtId="0" fontId="11" fillId="40" borderId="22" xfId="0" applyFont="1" applyFill="1" applyBorder="1" applyAlignment="1">
      <alignment horizontal="center"/>
    </xf>
    <xf numFmtId="0" fontId="11" fillId="40" borderId="26" xfId="0" applyFont="1" applyFill="1" applyBorder="1" applyAlignment="1">
      <alignment horizontal="center"/>
    </xf>
    <xf numFmtId="0" fontId="11" fillId="40" borderId="25" xfId="0" applyFont="1" applyFill="1" applyBorder="1" applyAlignment="1">
      <alignment horizontal="center"/>
    </xf>
    <xf numFmtId="0" fontId="11" fillId="40" borderId="40" xfId="0" applyFont="1" applyFill="1" applyBorder="1" applyAlignment="1">
      <alignment horizontal="center"/>
    </xf>
    <xf numFmtId="0" fontId="11" fillId="40" borderId="49" xfId="0" applyFont="1" applyFill="1" applyBorder="1" applyAlignment="1">
      <alignment horizontal="center"/>
    </xf>
    <xf numFmtId="0" fontId="10" fillId="40" borderId="28" xfId="0" applyFont="1" applyFill="1" applyBorder="1" applyAlignment="1">
      <alignment horizontal="center"/>
    </xf>
    <xf numFmtId="0" fontId="11" fillId="40" borderId="11" xfId="0" applyFont="1" applyFill="1" applyBorder="1" applyAlignment="1">
      <alignment vertical="center"/>
    </xf>
    <xf numFmtId="0" fontId="11" fillId="40" borderId="11" xfId="0" applyFont="1" applyFill="1" applyBorder="1" applyAlignment="1">
      <alignment vertical="center" wrapText="1"/>
    </xf>
    <xf numFmtId="0" fontId="24" fillId="4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/>
    </xf>
    <xf numFmtId="0" fontId="24" fillId="0" borderId="64" xfId="0" applyFont="1" applyFill="1" applyBorder="1" applyAlignment="1">
      <alignment horizontal="left" vertical="center" wrapText="1"/>
    </xf>
    <xf numFmtId="0" fontId="11" fillId="40" borderId="21" xfId="0" applyFont="1" applyFill="1" applyBorder="1" applyAlignment="1">
      <alignment horizontal="center"/>
    </xf>
    <xf numFmtId="0" fontId="11" fillId="40" borderId="50" xfId="0" applyFont="1" applyFill="1" applyBorder="1" applyAlignment="1">
      <alignment horizontal="center"/>
    </xf>
    <xf numFmtId="0" fontId="11" fillId="40" borderId="51" xfId="0" applyFont="1" applyFill="1" applyBorder="1" applyAlignment="1">
      <alignment horizontal="center"/>
    </xf>
    <xf numFmtId="0" fontId="11" fillId="40" borderId="52" xfId="0" applyFont="1" applyFill="1" applyBorder="1" applyAlignment="1">
      <alignment horizontal="center"/>
    </xf>
    <xf numFmtId="0" fontId="11" fillId="40" borderId="45" xfId="0" applyFont="1" applyFill="1" applyBorder="1" applyAlignment="1">
      <alignment horizontal="center"/>
    </xf>
    <xf numFmtId="0" fontId="11" fillId="40" borderId="55" xfId="0" applyFont="1" applyFill="1" applyBorder="1" applyAlignment="1">
      <alignment horizontal="center"/>
    </xf>
    <xf numFmtId="0" fontId="11" fillId="40" borderId="54" xfId="0" applyFont="1" applyFill="1" applyBorder="1" applyAlignment="1">
      <alignment horizontal="center"/>
    </xf>
    <xf numFmtId="0" fontId="11" fillId="40" borderId="53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0" fontId="11" fillId="40" borderId="32" xfId="0" applyFont="1" applyFill="1" applyBorder="1" applyAlignment="1">
      <alignment horizontal="center"/>
    </xf>
    <xf numFmtId="0" fontId="11" fillId="40" borderId="42" xfId="0" applyFont="1" applyFill="1" applyBorder="1" applyAlignment="1">
      <alignment horizontal="center"/>
    </xf>
    <xf numFmtId="0" fontId="11" fillId="40" borderId="43" xfId="0" applyFont="1" applyFill="1" applyBorder="1" applyAlignment="1">
      <alignment horizontal="center"/>
    </xf>
    <xf numFmtId="0" fontId="11" fillId="40" borderId="62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left" vertical="center" wrapText="1"/>
    </xf>
    <xf numFmtId="0" fontId="0" fillId="0" borderId="5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10" fillId="0" borderId="71" xfId="0" applyFont="1" applyFill="1" applyBorder="1" applyAlignment="1">
      <alignment horizontal="center" vertical="center"/>
    </xf>
    <xf numFmtId="0" fontId="23" fillId="0" borderId="71" xfId="0" applyFont="1" applyBorder="1" applyAlignment="1">
      <alignment/>
    </xf>
    <xf numFmtId="0" fontId="25" fillId="32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23" fillId="0" borderId="46" xfId="0" applyFont="1" applyBorder="1" applyAlignment="1">
      <alignment/>
    </xf>
    <xf numFmtId="0" fontId="23" fillId="0" borderId="73" xfId="0" applyFont="1" applyBorder="1" applyAlignment="1">
      <alignment/>
    </xf>
    <xf numFmtId="0" fontId="23" fillId="0" borderId="72" xfId="0" applyFont="1" applyBorder="1" applyAlignment="1">
      <alignment/>
    </xf>
    <xf numFmtId="0" fontId="23" fillId="0" borderId="18" xfId="0" applyFont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textRotation="90"/>
    </xf>
    <xf numFmtId="0" fontId="10" fillId="0" borderId="19" xfId="0" applyFont="1" applyFill="1" applyBorder="1" applyAlignment="1">
      <alignment horizontal="center" textRotation="90"/>
    </xf>
    <xf numFmtId="0" fontId="23" fillId="0" borderId="19" xfId="0" applyFont="1" applyBorder="1" applyAlignment="1">
      <alignment horizontal="center" textRotation="90"/>
    </xf>
    <xf numFmtId="0" fontId="10" fillId="0" borderId="64" xfId="0" applyFont="1" applyFill="1" applyBorder="1" applyAlignment="1">
      <alignment horizontal="center" textRotation="90" wrapText="1"/>
    </xf>
    <xf numFmtId="0" fontId="10" fillId="0" borderId="19" xfId="0" applyFont="1" applyFill="1" applyBorder="1" applyAlignment="1">
      <alignment horizontal="center" textRotation="90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72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7" fillId="32" borderId="74" xfId="0" applyFont="1" applyFill="1" applyBorder="1" applyAlignment="1">
      <alignment horizontal="center" vertical="center"/>
    </xf>
    <xf numFmtId="0" fontId="7" fillId="32" borderId="72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7" fillId="32" borderId="19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textRotation="90"/>
    </xf>
    <xf numFmtId="0" fontId="10" fillId="0" borderId="11" xfId="0" applyFont="1" applyFill="1" applyBorder="1" applyAlignment="1">
      <alignment horizontal="center" textRotation="90" wrapText="1"/>
    </xf>
    <xf numFmtId="0" fontId="7" fillId="32" borderId="17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2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left" wrapText="1"/>
    </xf>
    <xf numFmtId="0" fontId="14" fillId="33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21" fillId="33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14" fillId="32" borderId="75" xfId="0" applyFont="1" applyFill="1" applyBorder="1" applyAlignment="1">
      <alignment horizontal="left" vertical="center" wrapText="1"/>
    </xf>
    <xf numFmtId="0" fontId="14" fillId="32" borderId="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130"/>
  <sheetViews>
    <sheetView tabSelected="1" view="pageBreakPreview" zoomScale="40" zoomScaleNormal="20" zoomScaleSheetLayoutView="40" zoomScalePageLayoutView="0" workbookViewId="0" topLeftCell="A1">
      <selection activeCell="T14" sqref="T14"/>
    </sheetView>
  </sheetViews>
  <sheetFormatPr defaultColWidth="9.140625" defaultRowHeight="12.75"/>
  <cols>
    <col min="1" max="1" width="7.57421875" style="1" customWidth="1"/>
    <col min="2" max="2" width="102.8515625" style="2" customWidth="1"/>
    <col min="3" max="3" width="15.7109375" style="265" customWidth="1"/>
    <col min="4" max="4" width="13.421875" style="265" customWidth="1"/>
    <col min="5" max="5" width="12.57421875" style="266" customWidth="1"/>
    <col min="6" max="6" width="10.28125" style="3" customWidth="1"/>
    <col min="7" max="7" width="10.8515625" style="3" customWidth="1"/>
    <col min="8" max="8" width="8.28125" style="3" customWidth="1"/>
    <col min="9" max="9" width="11.140625" style="3" customWidth="1"/>
    <col min="10" max="10" width="12.00390625" style="3" customWidth="1"/>
    <col min="11" max="11" width="10.8515625" style="3" customWidth="1"/>
    <col min="12" max="13" width="9.7109375" style="4" customWidth="1"/>
    <col min="14" max="14" width="8.28125" style="4" customWidth="1"/>
    <col min="15" max="15" width="8.8515625" style="4" customWidth="1"/>
    <col min="16" max="16" width="8.28125" style="4" customWidth="1"/>
    <col min="17" max="18" width="9.140625" style="4" customWidth="1"/>
    <col min="19" max="19" width="8.57421875" style="7" customWidth="1"/>
    <col min="20" max="21" width="9.7109375" style="5" customWidth="1"/>
    <col min="22" max="22" width="7.7109375" style="5" customWidth="1"/>
    <col min="23" max="23" width="9.7109375" style="5" customWidth="1"/>
    <col min="24" max="24" width="8.00390625" style="5" customWidth="1"/>
    <col min="25" max="25" width="8.28125" style="5" customWidth="1"/>
    <col min="26" max="26" width="8.57421875" style="5" customWidth="1"/>
    <col min="27" max="27" width="8.57421875" style="7" customWidth="1"/>
    <col min="28" max="28" width="8.28125" style="5" customWidth="1"/>
    <col min="29" max="34" width="9.7109375" style="5" customWidth="1"/>
    <col min="35" max="35" width="7.8515625" style="7" customWidth="1"/>
    <col min="36" max="42" width="9.7109375" style="5" customWidth="1"/>
    <col min="43" max="43" width="8.28125" style="7" customWidth="1"/>
    <col min="44" max="50" width="9.7109375" style="5" customWidth="1"/>
    <col min="51" max="51" width="9.00390625" style="7" customWidth="1"/>
    <col min="52" max="57" width="9.7109375" style="5" customWidth="1"/>
    <col min="58" max="58" width="12.28125" style="5" customWidth="1"/>
    <col min="59" max="59" width="9.00390625" style="5" customWidth="1"/>
    <col min="60" max="66" width="9.7109375" style="5" customWidth="1"/>
    <col min="67" max="67" width="8.57421875" style="7" customWidth="1"/>
    <col min="68" max="74" width="9.7109375" style="5" customWidth="1"/>
    <col min="75" max="75" width="9.28125" style="7" customWidth="1"/>
    <col min="76" max="82" width="9.7109375" style="5" customWidth="1"/>
    <col min="83" max="83" width="8.57421875" style="7" customWidth="1"/>
    <col min="84" max="86" width="9.7109375" style="5" customWidth="1"/>
    <col min="87" max="87" width="13.7109375" style="5" customWidth="1"/>
    <col min="88" max="90" width="9.7109375" style="5" customWidth="1"/>
    <col min="91" max="91" width="8.57421875" style="5" customWidth="1"/>
    <col min="92" max="116" width="4.00390625" style="5" customWidth="1"/>
    <col min="117" max="16384" width="9.140625" style="5" customWidth="1"/>
  </cols>
  <sheetData>
    <row r="1" spans="1:128" s="36" customFormat="1" ht="35.25" customHeight="1">
      <c r="A1" s="18" t="s">
        <v>81</v>
      </c>
      <c r="B1" s="19"/>
      <c r="C1" s="20"/>
      <c r="D1" s="20"/>
      <c r="E1" s="21"/>
      <c r="F1" s="22"/>
      <c r="G1" s="23"/>
      <c r="H1" s="23"/>
      <c r="I1" s="23"/>
      <c r="J1" s="23"/>
      <c r="K1" s="23"/>
      <c r="L1" s="24"/>
      <c r="M1" s="25" t="s">
        <v>0</v>
      </c>
      <c r="N1" s="26"/>
      <c r="O1" s="26"/>
      <c r="P1" s="26"/>
      <c r="Q1" s="26"/>
      <c r="R1" s="26"/>
      <c r="S1" s="27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9"/>
      <c r="AS1" s="29"/>
      <c r="AT1" s="30"/>
      <c r="AU1" s="31"/>
      <c r="AV1" s="31"/>
      <c r="AW1" s="31"/>
      <c r="AX1" s="31"/>
      <c r="AY1" s="31"/>
      <c r="AZ1" s="31"/>
      <c r="BA1" s="31"/>
      <c r="BB1" s="31"/>
      <c r="BC1" s="32"/>
      <c r="BD1" s="32"/>
      <c r="BE1" s="32"/>
      <c r="BF1" s="32"/>
      <c r="BG1" s="32"/>
      <c r="BH1" s="33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78"/>
      <c r="CG1" s="379"/>
      <c r="CH1" s="379"/>
      <c r="CI1" s="379"/>
      <c r="CJ1" s="379"/>
      <c r="CK1" s="379"/>
      <c r="CL1" s="379"/>
      <c r="CM1" s="379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</row>
    <row r="2" spans="1:128" s="36" customFormat="1" ht="34.5">
      <c r="A2" s="18" t="s">
        <v>22</v>
      </c>
      <c r="B2" s="37"/>
      <c r="C2" s="20"/>
      <c r="D2" s="20"/>
      <c r="E2" s="21"/>
      <c r="F2" s="38"/>
      <c r="G2" s="39"/>
      <c r="H2" s="380" t="s">
        <v>155</v>
      </c>
      <c r="I2" s="380"/>
      <c r="J2" s="380"/>
      <c r="K2" s="380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0"/>
      <c r="AS2" s="30"/>
      <c r="AT2" s="30"/>
      <c r="AU2" s="31"/>
      <c r="AV2" s="31"/>
      <c r="AW2" s="31"/>
      <c r="AX2" s="31"/>
      <c r="AY2" s="31"/>
      <c r="AZ2" s="31"/>
      <c r="BA2" s="31"/>
      <c r="BB2" s="31"/>
      <c r="BC2" s="32"/>
      <c r="BD2" s="32"/>
      <c r="BE2" s="32"/>
      <c r="BF2" s="32"/>
      <c r="BG2" s="32"/>
      <c r="BH2" s="33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79"/>
      <c r="CG2" s="379"/>
      <c r="CH2" s="379"/>
      <c r="CI2" s="379"/>
      <c r="CJ2" s="379"/>
      <c r="CK2" s="379"/>
      <c r="CL2" s="379"/>
      <c r="CM2" s="379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</row>
    <row r="3" spans="1:128" s="36" customFormat="1" ht="35.25">
      <c r="A3" s="382" t="s">
        <v>21</v>
      </c>
      <c r="B3" s="382"/>
      <c r="C3" s="20"/>
      <c r="D3" s="20"/>
      <c r="E3" s="21"/>
      <c r="F3" s="38"/>
      <c r="G3" s="39"/>
      <c r="H3" s="23"/>
      <c r="I3" s="23"/>
      <c r="J3" s="23"/>
      <c r="K3" s="23"/>
      <c r="L3" s="383" t="s">
        <v>82</v>
      </c>
      <c r="M3" s="384"/>
      <c r="N3" s="40" t="s">
        <v>83</v>
      </c>
      <c r="O3" s="25"/>
      <c r="P3" s="25"/>
      <c r="Q3" s="25"/>
      <c r="R3" s="24"/>
      <c r="S3" s="28"/>
      <c r="T3" s="28"/>
      <c r="U3" s="27"/>
      <c r="V3" s="41"/>
      <c r="W3" s="41"/>
      <c r="X3" s="41"/>
      <c r="Y3" s="41"/>
      <c r="Z3" s="28"/>
      <c r="AA3" s="42"/>
      <c r="AB3" s="27"/>
      <c r="AC3" s="28"/>
      <c r="AD3" s="27"/>
      <c r="AE3" s="27"/>
      <c r="AF3" s="27"/>
      <c r="AG3" s="27"/>
      <c r="AH3" s="27"/>
      <c r="AI3" s="27"/>
      <c r="AJ3" s="42"/>
      <c r="AK3" s="42"/>
      <c r="AL3" s="42"/>
      <c r="AM3" s="42"/>
      <c r="AN3" s="42"/>
      <c r="AO3" s="42"/>
      <c r="AP3" s="42"/>
      <c r="AQ3" s="42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2"/>
      <c r="BD3" s="32"/>
      <c r="BE3" s="32"/>
      <c r="BF3" s="32"/>
      <c r="BG3" s="32"/>
      <c r="BH3" s="33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79"/>
      <c r="CG3" s="379"/>
      <c r="CH3" s="379"/>
      <c r="CI3" s="379"/>
      <c r="CJ3" s="379"/>
      <c r="CK3" s="379"/>
      <c r="CL3" s="379"/>
      <c r="CM3" s="379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</row>
    <row r="4" spans="1:128" s="36" customFormat="1" ht="35.25">
      <c r="A4" s="43" t="s">
        <v>84</v>
      </c>
      <c r="B4" s="44"/>
      <c r="C4" s="20"/>
      <c r="D4" s="20"/>
      <c r="E4" s="21"/>
      <c r="F4" s="38"/>
      <c r="G4" s="39"/>
      <c r="H4" s="23"/>
      <c r="I4" s="23"/>
      <c r="J4" s="23"/>
      <c r="K4" s="23"/>
      <c r="L4" s="385" t="s">
        <v>85</v>
      </c>
      <c r="M4" s="386"/>
      <c r="N4" s="40" t="s">
        <v>86</v>
      </c>
      <c r="O4" s="25"/>
      <c r="P4" s="25"/>
      <c r="Q4" s="25"/>
      <c r="R4" s="24"/>
      <c r="S4" s="28"/>
      <c r="T4" s="28"/>
      <c r="U4" s="27"/>
      <c r="V4" s="41"/>
      <c r="W4" s="41"/>
      <c r="X4" s="41"/>
      <c r="Y4" s="41"/>
      <c r="Z4" s="27"/>
      <c r="AA4" s="42"/>
      <c r="AB4" s="28"/>
      <c r="AC4" s="28"/>
      <c r="AD4" s="27"/>
      <c r="AE4" s="27"/>
      <c r="AF4" s="27"/>
      <c r="AG4" s="27"/>
      <c r="AH4" s="27"/>
      <c r="AI4" s="27"/>
      <c r="AJ4" s="42"/>
      <c r="AK4" s="42"/>
      <c r="AL4" s="42"/>
      <c r="AM4" s="42"/>
      <c r="AN4" s="42"/>
      <c r="AO4" s="42"/>
      <c r="AP4" s="42"/>
      <c r="AQ4" s="42"/>
      <c r="AR4" s="30"/>
      <c r="AS4" s="30"/>
      <c r="AT4" s="30"/>
      <c r="AU4" s="31"/>
      <c r="AV4" s="31"/>
      <c r="AW4" s="31"/>
      <c r="AX4" s="31"/>
      <c r="AY4" s="31"/>
      <c r="AZ4" s="31"/>
      <c r="BA4" s="31"/>
      <c r="BB4" s="31"/>
      <c r="BC4" s="32"/>
      <c r="BD4" s="32"/>
      <c r="BE4" s="32"/>
      <c r="BF4" s="32"/>
      <c r="BG4" s="32"/>
      <c r="BH4" s="33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79"/>
      <c r="CG4" s="379"/>
      <c r="CH4" s="379"/>
      <c r="CI4" s="379"/>
      <c r="CJ4" s="379"/>
      <c r="CK4" s="379"/>
      <c r="CL4" s="379"/>
      <c r="CM4" s="379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</row>
    <row r="5" spans="1:116" s="6" customFormat="1" ht="45.75" customHeight="1">
      <c r="A5" s="387"/>
      <c r="B5" s="387"/>
      <c r="C5" s="388"/>
      <c r="D5" s="388"/>
      <c r="E5" s="4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AD5" s="9"/>
      <c r="AE5" s="9"/>
      <c r="AF5" s="9"/>
      <c r="AG5" s="9"/>
      <c r="AH5" s="9"/>
      <c r="AI5" s="9"/>
      <c r="AX5" s="8"/>
      <c r="AY5" s="8"/>
      <c r="AZ5" s="8"/>
      <c r="BA5" s="8"/>
      <c r="BB5" s="8"/>
      <c r="BC5" s="8"/>
      <c r="BD5" s="8"/>
      <c r="BE5" s="8"/>
      <c r="BF5" s="8"/>
      <c r="BG5" s="8"/>
      <c r="BJ5" s="9"/>
      <c r="BK5" s="9"/>
      <c r="BL5" s="9"/>
      <c r="BM5" s="9"/>
      <c r="BN5" s="9"/>
      <c r="BO5" s="9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</row>
    <row r="6" spans="1:91" s="15" customFormat="1" ht="20.25">
      <c r="A6" s="368" t="s">
        <v>3</v>
      </c>
      <c r="B6" s="370" t="s">
        <v>166</v>
      </c>
      <c r="C6" s="369" t="s">
        <v>1</v>
      </c>
      <c r="D6" s="369"/>
      <c r="E6" s="369"/>
      <c r="F6" s="369"/>
      <c r="G6" s="369"/>
      <c r="H6" s="369"/>
      <c r="I6" s="369"/>
      <c r="J6" s="369"/>
      <c r="K6" s="369"/>
      <c r="L6" s="360" t="s">
        <v>2</v>
      </c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60"/>
      <c r="CD6" s="360"/>
      <c r="CE6" s="360"/>
      <c r="CF6" s="360"/>
      <c r="CG6" s="360"/>
      <c r="CH6" s="360"/>
      <c r="CI6" s="360"/>
      <c r="CJ6" s="360"/>
      <c r="CK6" s="360"/>
      <c r="CL6" s="360"/>
      <c r="CM6" s="362"/>
    </row>
    <row r="7" spans="1:91" s="46" customFormat="1" ht="24.75" customHeight="1">
      <c r="A7" s="369"/>
      <c r="B7" s="370"/>
      <c r="C7" s="372" t="s">
        <v>40</v>
      </c>
      <c r="D7" s="351" t="s">
        <v>32</v>
      </c>
      <c r="E7" s="373" t="s">
        <v>14</v>
      </c>
      <c r="F7" s="374" t="s">
        <v>4</v>
      </c>
      <c r="G7" s="360"/>
      <c r="H7" s="360"/>
      <c r="I7" s="360"/>
      <c r="J7" s="360"/>
      <c r="K7" s="361"/>
      <c r="L7" s="375" t="s">
        <v>5</v>
      </c>
      <c r="M7" s="376"/>
      <c r="N7" s="376"/>
      <c r="O7" s="376"/>
      <c r="P7" s="376"/>
      <c r="Q7" s="376"/>
      <c r="R7" s="376"/>
      <c r="S7" s="377"/>
      <c r="T7" s="359" t="s">
        <v>6</v>
      </c>
      <c r="U7" s="360"/>
      <c r="V7" s="360"/>
      <c r="W7" s="360"/>
      <c r="X7" s="360"/>
      <c r="Y7" s="360"/>
      <c r="Z7" s="360"/>
      <c r="AA7" s="361"/>
      <c r="AB7" s="359" t="s">
        <v>7</v>
      </c>
      <c r="AC7" s="360"/>
      <c r="AD7" s="360"/>
      <c r="AE7" s="360"/>
      <c r="AF7" s="360"/>
      <c r="AG7" s="360"/>
      <c r="AH7" s="360"/>
      <c r="AI7" s="361"/>
      <c r="AJ7" s="359" t="s">
        <v>8</v>
      </c>
      <c r="AK7" s="360"/>
      <c r="AL7" s="360"/>
      <c r="AM7" s="360"/>
      <c r="AN7" s="360"/>
      <c r="AO7" s="360"/>
      <c r="AP7" s="360"/>
      <c r="AQ7" s="361"/>
      <c r="AR7" s="359" t="s">
        <v>9</v>
      </c>
      <c r="AS7" s="360"/>
      <c r="AT7" s="360"/>
      <c r="AU7" s="360"/>
      <c r="AV7" s="360"/>
      <c r="AW7" s="360"/>
      <c r="AX7" s="360"/>
      <c r="AY7" s="361"/>
      <c r="AZ7" s="359" t="s">
        <v>10</v>
      </c>
      <c r="BA7" s="360"/>
      <c r="BB7" s="360"/>
      <c r="BC7" s="360"/>
      <c r="BD7" s="360"/>
      <c r="BE7" s="360"/>
      <c r="BF7" s="360"/>
      <c r="BG7" s="361"/>
      <c r="BH7" s="359" t="s">
        <v>33</v>
      </c>
      <c r="BI7" s="360"/>
      <c r="BJ7" s="360"/>
      <c r="BK7" s="360"/>
      <c r="BL7" s="360"/>
      <c r="BM7" s="360"/>
      <c r="BN7" s="360"/>
      <c r="BO7" s="361"/>
      <c r="BP7" s="359" t="s">
        <v>34</v>
      </c>
      <c r="BQ7" s="360"/>
      <c r="BR7" s="360"/>
      <c r="BS7" s="360"/>
      <c r="BT7" s="360"/>
      <c r="BU7" s="360"/>
      <c r="BV7" s="360"/>
      <c r="BW7" s="361"/>
      <c r="BX7" s="359" t="s">
        <v>35</v>
      </c>
      <c r="BY7" s="360"/>
      <c r="BZ7" s="360"/>
      <c r="CA7" s="360"/>
      <c r="CB7" s="360"/>
      <c r="CC7" s="360"/>
      <c r="CD7" s="360"/>
      <c r="CE7" s="361"/>
      <c r="CF7" s="359" t="s">
        <v>36</v>
      </c>
      <c r="CG7" s="360"/>
      <c r="CH7" s="360"/>
      <c r="CI7" s="360"/>
      <c r="CJ7" s="360"/>
      <c r="CK7" s="360"/>
      <c r="CL7" s="360"/>
      <c r="CM7" s="362"/>
    </row>
    <row r="8" spans="1:91" s="15" customFormat="1" ht="94.5" customHeight="1">
      <c r="A8" s="369"/>
      <c r="B8" s="371"/>
      <c r="C8" s="372"/>
      <c r="D8" s="353"/>
      <c r="E8" s="373"/>
      <c r="F8" s="47" t="s">
        <v>11</v>
      </c>
      <c r="G8" s="47" t="s">
        <v>87</v>
      </c>
      <c r="H8" s="47" t="s">
        <v>12</v>
      </c>
      <c r="I8" s="47" t="s">
        <v>29</v>
      </c>
      <c r="J8" s="47" t="s">
        <v>13</v>
      </c>
      <c r="K8" s="48" t="s">
        <v>38</v>
      </c>
      <c r="L8" s="49" t="s">
        <v>11</v>
      </c>
      <c r="M8" s="47" t="s">
        <v>87</v>
      </c>
      <c r="N8" s="50" t="s">
        <v>12</v>
      </c>
      <c r="O8" s="47" t="s">
        <v>29</v>
      </c>
      <c r="P8" s="50" t="s">
        <v>13</v>
      </c>
      <c r="Q8" s="50" t="s">
        <v>38</v>
      </c>
      <c r="R8" s="51" t="s">
        <v>88</v>
      </c>
      <c r="S8" s="52" t="s">
        <v>14</v>
      </c>
      <c r="T8" s="53" t="s">
        <v>11</v>
      </c>
      <c r="U8" s="47" t="s">
        <v>87</v>
      </c>
      <c r="V8" s="47" t="s">
        <v>12</v>
      </c>
      <c r="W8" s="47" t="s">
        <v>29</v>
      </c>
      <c r="X8" s="47" t="s">
        <v>13</v>
      </c>
      <c r="Y8" s="47" t="s">
        <v>38</v>
      </c>
      <c r="Z8" s="51" t="s">
        <v>88</v>
      </c>
      <c r="AA8" s="52" t="s">
        <v>14</v>
      </c>
      <c r="AB8" s="53" t="s">
        <v>11</v>
      </c>
      <c r="AC8" s="47" t="s">
        <v>87</v>
      </c>
      <c r="AD8" s="47" t="s">
        <v>12</v>
      </c>
      <c r="AE8" s="47" t="s">
        <v>29</v>
      </c>
      <c r="AF8" s="47" t="s">
        <v>13</v>
      </c>
      <c r="AG8" s="47" t="s">
        <v>38</v>
      </c>
      <c r="AH8" s="51" t="s">
        <v>88</v>
      </c>
      <c r="AI8" s="52" t="s">
        <v>14</v>
      </c>
      <c r="AJ8" s="53" t="s">
        <v>11</v>
      </c>
      <c r="AK8" s="47" t="s">
        <v>87</v>
      </c>
      <c r="AL8" s="47" t="s">
        <v>12</v>
      </c>
      <c r="AM8" s="47" t="s">
        <v>29</v>
      </c>
      <c r="AN8" s="47" t="s">
        <v>13</v>
      </c>
      <c r="AO8" s="47" t="s">
        <v>38</v>
      </c>
      <c r="AP8" s="51" t="s">
        <v>88</v>
      </c>
      <c r="AQ8" s="52" t="s">
        <v>14</v>
      </c>
      <c r="AR8" s="53" t="s">
        <v>11</v>
      </c>
      <c r="AS8" s="47" t="s">
        <v>87</v>
      </c>
      <c r="AT8" s="47" t="s">
        <v>12</v>
      </c>
      <c r="AU8" s="47" t="s">
        <v>29</v>
      </c>
      <c r="AV8" s="47" t="s">
        <v>13</v>
      </c>
      <c r="AW8" s="47" t="s">
        <v>38</v>
      </c>
      <c r="AX8" s="51" t="s">
        <v>88</v>
      </c>
      <c r="AY8" s="52" t="s">
        <v>14</v>
      </c>
      <c r="AZ8" s="53" t="s">
        <v>11</v>
      </c>
      <c r="BA8" s="47" t="s">
        <v>87</v>
      </c>
      <c r="BB8" s="47" t="s">
        <v>12</v>
      </c>
      <c r="BC8" s="47" t="s">
        <v>29</v>
      </c>
      <c r="BD8" s="47" t="s">
        <v>13</v>
      </c>
      <c r="BE8" s="47" t="s">
        <v>38</v>
      </c>
      <c r="BF8" s="51" t="s">
        <v>88</v>
      </c>
      <c r="BG8" s="52" t="s">
        <v>14</v>
      </c>
      <c r="BH8" s="53" t="s">
        <v>11</v>
      </c>
      <c r="BI8" s="47" t="s">
        <v>87</v>
      </c>
      <c r="BJ8" s="47" t="s">
        <v>12</v>
      </c>
      <c r="BK8" s="47" t="s">
        <v>29</v>
      </c>
      <c r="BL8" s="47" t="s">
        <v>13</v>
      </c>
      <c r="BM8" s="47" t="s">
        <v>38</v>
      </c>
      <c r="BN8" s="51" t="s">
        <v>88</v>
      </c>
      <c r="BO8" s="52" t="s">
        <v>14</v>
      </c>
      <c r="BP8" s="53" t="s">
        <v>11</v>
      </c>
      <c r="BQ8" s="47" t="s">
        <v>87</v>
      </c>
      <c r="BR8" s="47" t="s">
        <v>12</v>
      </c>
      <c r="BS8" s="47" t="s">
        <v>29</v>
      </c>
      <c r="BT8" s="47" t="s">
        <v>13</v>
      </c>
      <c r="BU8" s="47" t="s">
        <v>38</v>
      </c>
      <c r="BV8" s="51" t="s">
        <v>88</v>
      </c>
      <c r="BW8" s="52" t="s">
        <v>14</v>
      </c>
      <c r="BX8" s="53" t="s">
        <v>11</v>
      </c>
      <c r="BY8" s="47" t="s">
        <v>87</v>
      </c>
      <c r="BZ8" s="47" t="s">
        <v>12</v>
      </c>
      <c r="CA8" s="47" t="s">
        <v>29</v>
      </c>
      <c r="CB8" s="47" t="s">
        <v>13</v>
      </c>
      <c r="CC8" s="47" t="s">
        <v>38</v>
      </c>
      <c r="CD8" s="51" t="s">
        <v>88</v>
      </c>
      <c r="CE8" s="52" t="s">
        <v>14</v>
      </c>
      <c r="CF8" s="53" t="s">
        <v>11</v>
      </c>
      <c r="CG8" s="47" t="s">
        <v>87</v>
      </c>
      <c r="CH8" s="47" t="s">
        <v>12</v>
      </c>
      <c r="CI8" s="47" t="s">
        <v>29</v>
      </c>
      <c r="CJ8" s="47" t="s">
        <v>13</v>
      </c>
      <c r="CK8" s="47" t="s">
        <v>38</v>
      </c>
      <c r="CL8" s="51" t="s">
        <v>88</v>
      </c>
      <c r="CM8" s="54" t="s">
        <v>14</v>
      </c>
    </row>
    <row r="9" spans="1:91" s="46" customFormat="1" ht="12.75" customHeight="1">
      <c r="A9" s="55"/>
      <c r="C9" s="56"/>
      <c r="D9" s="270"/>
      <c r="E9" s="270"/>
      <c r="K9" s="57"/>
      <c r="L9" s="58"/>
      <c r="M9" s="58"/>
      <c r="N9" s="58"/>
      <c r="O9" s="58"/>
      <c r="P9" s="58"/>
      <c r="Q9" s="58"/>
      <c r="R9" s="58"/>
      <c r="CM9" s="59"/>
    </row>
    <row r="10" spans="1:92" s="69" customFormat="1" ht="55.5" customHeight="1">
      <c r="A10" s="60" t="s">
        <v>23</v>
      </c>
      <c r="B10" s="61" t="s">
        <v>89</v>
      </c>
      <c r="C10" s="62">
        <f aca="true" t="shared" si="0" ref="C10:Q10">SUM(C11:C28)</f>
        <v>420</v>
      </c>
      <c r="D10" s="62">
        <f t="shared" si="0"/>
        <v>625</v>
      </c>
      <c r="E10" s="62">
        <f t="shared" si="0"/>
        <v>25</v>
      </c>
      <c r="F10" s="62">
        <f t="shared" si="0"/>
        <v>250</v>
      </c>
      <c r="G10" s="62">
        <f t="shared" si="0"/>
        <v>160</v>
      </c>
      <c r="H10" s="62">
        <f t="shared" si="0"/>
        <v>0</v>
      </c>
      <c r="I10" s="62">
        <f t="shared" si="0"/>
        <v>0</v>
      </c>
      <c r="J10" s="62">
        <f t="shared" si="0"/>
        <v>10</v>
      </c>
      <c r="K10" s="62">
        <f t="shared" si="0"/>
        <v>205</v>
      </c>
      <c r="L10" s="63">
        <f t="shared" si="0"/>
        <v>80</v>
      </c>
      <c r="M10" s="63">
        <f t="shared" si="0"/>
        <v>35</v>
      </c>
      <c r="N10" s="63">
        <f t="shared" si="0"/>
        <v>0</v>
      </c>
      <c r="O10" s="63">
        <f t="shared" si="0"/>
        <v>0</v>
      </c>
      <c r="P10" s="63">
        <f t="shared" si="0"/>
        <v>0</v>
      </c>
      <c r="Q10" s="63">
        <f t="shared" si="0"/>
        <v>85</v>
      </c>
      <c r="R10" s="64">
        <f>COUNTIF(R11:R28,"E")</f>
        <v>1</v>
      </c>
      <c r="S10" s="65">
        <f aca="true" t="shared" si="1" ref="S10:Y10">SUM(S11:S28)</f>
        <v>8</v>
      </c>
      <c r="T10" s="63">
        <f t="shared" si="1"/>
        <v>95</v>
      </c>
      <c r="U10" s="63">
        <f t="shared" si="1"/>
        <v>85</v>
      </c>
      <c r="V10" s="63">
        <f t="shared" si="1"/>
        <v>0</v>
      </c>
      <c r="W10" s="63">
        <f t="shared" si="1"/>
        <v>0</v>
      </c>
      <c r="X10" s="63">
        <f t="shared" si="1"/>
        <v>10</v>
      </c>
      <c r="Y10" s="63">
        <f t="shared" si="1"/>
        <v>60</v>
      </c>
      <c r="Z10" s="64">
        <f>COUNTIF(Z11:Z28,"E")</f>
        <v>2</v>
      </c>
      <c r="AA10" s="65">
        <f aca="true" t="shared" si="2" ref="AA10:AG10">SUM(AA11:AA28)</f>
        <v>10</v>
      </c>
      <c r="AB10" s="66">
        <f t="shared" si="2"/>
        <v>75</v>
      </c>
      <c r="AC10" s="66">
        <f t="shared" si="2"/>
        <v>40</v>
      </c>
      <c r="AD10" s="66">
        <f t="shared" si="2"/>
        <v>0</v>
      </c>
      <c r="AE10" s="66">
        <f t="shared" si="2"/>
        <v>0</v>
      </c>
      <c r="AF10" s="66">
        <f t="shared" si="2"/>
        <v>0</v>
      </c>
      <c r="AG10" s="66">
        <f t="shared" si="2"/>
        <v>60</v>
      </c>
      <c r="AH10" s="62">
        <f>COUNTIF(AH11:AH28,"E")</f>
        <v>0</v>
      </c>
      <c r="AI10" s="67">
        <f aca="true" t="shared" si="3" ref="AI10:AO10">SUM(AI11:AI28)</f>
        <v>7</v>
      </c>
      <c r="AJ10" s="66">
        <f t="shared" si="3"/>
        <v>0</v>
      </c>
      <c r="AK10" s="66">
        <f t="shared" si="3"/>
        <v>0</v>
      </c>
      <c r="AL10" s="66">
        <f t="shared" si="3"/>
        <v>0</v>
      </c>
      <c r="AM10" s="66">
        <f t="shared" si="3"/>
        <v>0</v>
      </c>
      <c r="AN10" s="66">
        <f t="shared" si="3"/>
        <v>0</v>
      </c>
      <c r="AO10" s="66">
        <f t="shared" si="3"/>
        <v>0</v>
      </c>
      <c r="AP10" s="62">
        <f>COUNTIF(AP11:AP28,"E")</f>
        <v>0</v>
      </c>
      <c r="AQ10" s="67">
        <f aca="true" t="shared" si="4" ref="AQ10:AW10">SUM(AQ11:AQ28)</f>
        <v>0</v>
      </c>
      <c r="AR10" s="66">
        <f t="shared" si="4"/>
        <v>0</v>
      </c>
      <c r="AS10" s="66">
        <f t="shared" si="4"/>
        <v>0</v>
      </c>
      <c r="AT10" s="66">
        <f t="shared" si="4"/>
        <v>0</v>
      </c>
      <c r="AU10" s="66">
        <f t="shared" si="4"/>
        <v>0</v>
      </c>
      <c r="AV10" s="66">
        <f t="shared" si="4"/>
        <v>0</v>
      </c>
      <c r="AW10" s="66">
        <f t="shared" si="4"/>
        <v>0</v>
      </c>
      <c r="AX10" s="62">
        <f>COUNTIF(AX11:AX28,"E")</f>
        <v>0</v>
      </c>
      <c r="AY10" s="67">
        <f aca="true" t="shared" si="5" ref="AY10:BE10">SUM(AY11:AY28)</f>
        <v>0</v>
      </c>
      <c r="AZ10" s="66">
        <f t="shared" si="5"/>
        <v>0</v>
      </c>
      <c r="BA10" s="66">
        <f t="shared" si="5"/>
        <v>0</v>
      </c>
      <c r="BB10" s="66">
        <f t="shared" si="5"/>
        <v>0</v>
      </c>
      <c r="BC10" s="66">
        <f t="shared" si="5"/>
        <v>0</v>
      </c>
      <c r="BD10" s="66">
        <f t="shared" si="5"/>
        <v>0</v>
      </c>
      <c r="BE10" s="66">
        <f t="shared" si="5"/>
        <v>0</v>
      </c>
      <c r="BF10" s="62">
        <f>COUNTIF(BF11:BF28,"E")</f>
        <v>0</v>
      </c>
      <c r="BG10" s="67">
        <f aca="true" t="shared" si="6" ref="BG10:BM10">SUM(BG11:BG28)</f>
        <v>0</v>
      </c>
      <c r="BH10" s="66">
        <f t="shared" si="6"/>
        <v>0</v>
      </c>
      <c r="BI10" s="66">
        <f t="shared" si="6"/>
        <v>0</v>
      </c>
      <c r="BJ10" s="66">
        <f t="shared" si="6"/>
        <v>0</v>
      </c>
      <c r="BK10" s="66">
        <f t="shared" si="6"/>
        <v>0</v>
      </c>
      <c r="BL10" s="66">
        <f t="shared" si="6"/>
        <v>0</v>
      </c>
      <c r="BM10" s="66">
        <f t="shared" si="6"/>
        <v>0</v>
      </c>
      <c r="BN10" s="62">
        <f>COUNTIF(BN11:BN28,"E")</f>
        <v>0</v>
      </c>
      <c r="BO10" s="67">
        <f aca="true" t="shared" si="7" ref="BO10:BU10">SUM(BO11:BO28)</f>
        <v>0</v>
      </c>
      <c r="BP10" s="66">
        <f t="shared" si="7"/>
        <v>0</v>
      </c>
      <c r="BQ10" s="66">
        <f t="shared" si="7"/>
        <v>0</v>
      </c>
      <c r="BR10" s="66">
        <f t="shared" si="7"/>
        <v>0</v>
      </c>
      <c r="BS10" s="66">
        <f t="shared" si="7"/>
        <v>0</v>
      </c>
      <c r="BT10" s="66">
        <f t="shared" si="7"/>
        <v>0</v>
      </c>
      <c r="BU10" s="66">
        <f t="shared" si="7"/>
        <v>0</v>
      </c>
      <c r="BV10" s="62">
        <f>COUNTIF(BV11:BV28,"E")</f>
        <v>0</v>
      </c>
      <c r="BW10" s="67">
        <f aca="true" t="shared" si="8" ref="BW10:CC10">SUM(BW11:BW28)</f>
        <v>0</v>
      </c>
      <c r="BX10" s="66">
        <f t="shared" si="8"/>
        <v>0</v>
      </c>
      <c r="BY10" s="66">
        <f t="shared" si="8"/>
        <v>0</v>
      </c>
      <c r="BZ10" s="66">
        <f t="shared" si="8"/>
        <v>0</v>
      </c>
      <c r="CA10" s="66">
        <f t="shared" si="8"/>
        <v>0</v>
      </c>
      <c r="CB10" s="66">
        <f t="shared" si="8"/>
        <v>0</v>
      </c>
      <c r="CC10" s="66">
        <f t="shared" si="8"/>
        <v>0</v>
      </c>
      <c r="CD10" s="62">
        <f>COUNTIF(CD11:CD28,"E")</f>
        <v>0</v>
      </c>
      <c r="CE10" s="67">
        <f aca="true" t="shared" si="9" ref="CE10:CK10">SUM(CE11:CE28)</f>
        <v>0</v>
      </c>
      <c r="CF10" s="66">
        <f t="shared" si="9"/>
        <v>0</v>
      </c>
      <c r="CG10" s="66">
        <f t="shared" si="9"/>
        <v>0</v>
      </c>
      <c r="CH10" s="66">
        <f t="shared" si="9"/>
        <v>0</v>
      </c>
      <c r="CI10" s="66">
        <f t="shared" si="9"/>
        <v>0</v>
      </c>
      <c r="CJ10" s="66">
        <f t="shared" si="9"/>
        <v>0</v>
      </c>
      <c r="CK10" s="66">
        <f t="shared" si="9"/>
        <v>0</v>
      </c>
      <c r="CL10" s="62">
        <f>COUNTIF(CL11:CL28,"E")</f>
        <v>0</v>
      </c>
      <c r="CM10" s="66">
        <f>SUM(CM11:CM28)</f>
        <v>0</v>
      </c>
      <c r="CN10" s="68"/>
    </row>
    <row r="11" spans="1:91" s="68" customFormat="1" ht="45" customHeight="1">
      <c r="A11" s="70">
        <v>1</v>
      </c>
      <c r="B11" s="282" t="s">
        <v>153</v>
      </c>
      <c r="C11" s="71">
        <f>SUM(F11:J11)-I11</f>
        <v>40</v>
      </c>
      <c r="D11" s="72">
        <f>SUM(F11:K11)</f>
        <v>75</v>
      </c>
      <c r="E11" s="71">
        <f>S11+AA11+AI11+AQ11+AY11+BG11+BO11+BW11+CE11+CM11</f>
        <v>3</v>
      </c>
      <c r="F11" s="73">
        <f aca="true" t="shared" si="10" ref="F11:K26">L11+T11+AB11+AJ11+AR11+AZ11+BH11+BP11+BX11+CF11</f>
        <v>20</v>
      </c>
      <c r="G11" s="73">
        <f t="shared" si="10"/>
        <v>20</v>
      </c>
      <c r="H11" s="73">
        <f t="shared" si="10"/>
        <v>0</v>
      </c>
      <c r="I11" s="73">
        <f t="shared" si="10"/>
        <v>0</v>
      </c>
      <c r="J11" s="73">
        <f t="shared" si="10"/>
        <v>0</v>
      </c>
      <c r="K11" s="74">
        <f t="shared" si="10"/>
        <v>35</v>
      </c>
      <c r="L11" s="75">
        <v>20</v>
      </c>
      <c r="M11" s="76">
        <v>20</v>
      </c>
      <c r="N11" s="76"/>
      <c r="O11" s="76"/>
      <c r="P11" s="77"/>
      <c r="Q11" s="280">
        <v>35</v>
      </c>
      <c r="R11" s="78" t="s">
        <v>80</v>
      </c>
      <c r="S11" s="79">
        <v>3</v>
      </c>
      <c r="T11" s="75"/>
      <c r="U11" s="76"/>
      <c r="V11" s="76"/>
      <c r="W11" s="76"/>
      <c r="X11" s="76"/>
      <c r="Y11" s="80"/>
      <c r="Z11" s="78"/>
      <c r="AA11" s="79"/>
      <c r="AB11" s="75"/>
      <c r="AC11" s="76"/>
      <c r="AD11" s="76"/>
      <c r="AE11" s="76"/>
      <c r="AF11" s="76"/>
      <c r="AG11" s="80"/>
      <c r="AH11" s="81"/>
      <c r="AI11" s="79"/>
      <c r="AJ11" s="82"/>
      <c r="AK11" s="83"/>
      <c r="AL11" s="83"/>
      <c r="AM11" s="83"/>
      <c r="AN11" s="84"/>
      <c r="AO11" s="85"/>
      <c r="AP11" s="86"/>
      <c r="AQ11" s="87"/>
      <c r="AR11" s="82"/>
      <c r="AS11" s="83"/>
      <c r="AT11" s="83"/>
      <c r="AU11" s="83"/>
      <c r="AV11" s="84"/>
      <c r="AW11" s="85"/>
      <c r="AX11" s="86"/>
      <c r="AY11" s="88"/>
      <c r="AZ11" s="82"/>
      <c r="BA11" s="83"/>
      <c r="BB11" s="83"/>
      <c r="BC11" s="83"/>
      <c r="BD11" s="84"/>
      <c r="BE11" s="85"/>
      <c r="BF11" s="86"/>
      <c r="BG11" s="87"/>
      <c r="BH11" s="82"/>
      <c r="BI11" s="83"/>
      <c r="BJ11" s="83"/>
      <c r="BK11" s="83"/>
      <c r="BL11" s="84"/>
      <c r="BM11" s="89"/>
      <c r="BN11" s="86"/>
      <c r="BO11" s="88"/>
      <c r="BP11" s="82"/>
      <c r="BQ11" s="83"/>
      <c r="BR11" s="83"/>
      <c r="BS11" s="83"/>
      <c r="BT11" s="84"/>
      <c r="BU11" s="85"/>
      <c r="BV11" s="86"/>
      <c r="BW11" s="88"/>
      <c r="BX11" s="82"/>
      <c r="BY11" s="83"/>
      <c r="BZ11" s="83"/>
      <c r="CA11" s="83"/>
      <c r="CB11" s="84"/>
      <c r="CC11" s="85"/>
      <c r="CD11" s="86"/>
      <c r="CE11" s="87"/>
      <c r="CF11" s="82"/>
      <c r="CG11" s="83"/>
      <c r="CH11" s="83"/>
      <c r="CI11" s="83"/>
      <c r="CJ11" s="84"/>
      <c r="CK11" s="85"/>
      <c r="CL11" s="86"/>
      <c r="CM11" s="90"/>
    </row>
    <row r="12" spans="1:91" s="68" customFormat="1" ht="45" customHeight="1">
      <c r="A12" s="91">
        <v>2</v>
      </c>
      <c r="B12" s="92" t="s">
        <v>90</v>
      </c>
      <c r="C12" s="71">
        <f aca="true" t="shared" si="11" ref="C12:C28">SUM(F12:J12)-I12</f>
        <v>40</v>
      </c>
      <c r="D12" s="72">
        <f aca="true" t="shared" si="12" ref="D12:D28">SUM(F12:K12)</f>
        <v>50</v>
      </c>
      <c r="E12" s="71">
        <f aca="true" t="shared" si="13" ref="E12:E28">S12+AA12+AI12+AQ12+AY12+BG12+BO12+BW12+CE12+CM12</f>
        <v>2</v>
      </c>
      <c r="F12" s="73">
        <f t="shared" si="10"/>
        <v>20</v>
      </c>
      <c r="G12" s="73">
        <f t="shared" si="10"/>
        <v>20</v>
      </c>
      <c r="H12" s="73">
        <f t="shared" si="10"/>
        <v>0</v>
      </c>
      <c r="I12" s="73">
        <f t="shared" si="10"/>
        <v>0</v>
      </c>
      <c r="J12" s="73">
        <f t="shared" si="10"/>
        <v>0</v>
      </c>
      <c r="K12" s="74">
        <f t="shared" si="10"/>
        <v>10</v>
      </c>
      <c r="L12" s="75"/>
      <c r="M12" s="76"/>
      <c r="N12" s="76"/>
      <c r="O12" s="76"/>
      <c r="P12" s="93"/>
      <c r="Q12" s="94"/>
      <c r="R12" s="95"/>
      <c r="S12" s="79"/>
      <c r="T12" s="75">
        <v>20</v>
      </c>
      <c r="U12" s="76">
        <v>20</v>
      </c>
      <c r="V12" s="76"/>
      <c r="W12" s="76"/>
      <c r="X12" s="76"/>
      <c r="Y12" s="80">
        <v>10</v>
      </c>
      <c r="Z12" s="81" t="s">
        <v>37</v>
      </c>
      <c r="AA12" s="79">
        <v>2</v>
      </c>
      <c r="AB12" s="75"/>
      <c r="AC12" s="76"/>
      <c r="AD12" s="76"/>
      <c r="AE12" s="76"/>
      <c r="AF12" s="77"/>
      <c r="AG12" s="80"/>
      <c r="AH12" s="81"/>
      <c r="AI12" s="79"/>
      <c r="AJ12" s="82"/>
      <c r="AK12" s="83"/>
      <c r="AL12" s="83"/>
      <c r="AM12" s="83"/>
      <c r="AN12" s="96"/>
      <c r="AO12" s="85"/>
      <c r="AP12" s="86"/>
      <c r="AQ12" s="87"/>
      <c r="AR12" s="82"/>
      <c r="AS12" s="83"/>
      <c r="AT12" s="83"/>
      <c r="AU12" s="83"/>
      <c r="AV12" s="96"/>
      <c r="AW12" s="85"/>
      <c r="AX12" s="86"/>
      <c r="AY12" s="88"/>
      <c r="AZ12" s="82"/>
      <c r="BA12" s="83"/>
      <c r="BB12" s="83"/>
      <c r="BC12" s="83"/>
      <c r="BD12" s="96"/>
      <c r="BE12" s="85"/>
      <c r="BF12" s="86"/>
      <c r="BG12" s="87"/>
      <c r="BH12" s="82"/>
      <c r="BI12" s="83"/>
      <c r="BJ12" s="83"/>
      <c r="BK12" s="83"/>
      <c r="BL12" s="96"/>
      <c r="BM12" s="97"/>
      <c r="BN12" s="98"/>
      <c r="BO12" s="88"/>
      <c r="BP12" s="82"/>
      <c r="BQ12" s="83"/>
      <c r="BR12" s="83"/>
      <c r="BS12" s="83"/>
      <c r="BT12" s="96"/>
      <c r="BU12" s="85"/>
      <c r="BV12" s="86"/>
      <c r="BW12" s="88"/>
      <c r="BX12" s="82"/>
      <c r="BY12" s="83"/>
      <c r="BZ12" s="83"/>
      <c r="CA12" s="83"/>
      <c r="CB12" s="96"/>
      <c r="CC12" s="85"/>
      <c r="CD12" s="86"/>
      <c r="CE12" s="87"/>
      <c r="CF12" s="82"/>
      <c r="CG12" s="83"/>
      <c r="CH12" s="83"/>
      <c r="CI12" s="83"/>
      <c r="CJ12" s="96"/>
      <c r="CK12" s="85"/>
      <c r="CL12" s="86"/>
      <c r="CM12" s="86"/>
    </row>
    <row r="13" spans="1:91" s="68" customFormat="1" ht="45" customHeight="1">
      <c r="A13" s="91">
        <v>3</v>
      </c>
      <c r="B13" s="303" t="s">
        <v>159</v>
      </c>
      <c r="C13" s="71">
        <f t="shared" si="11"/>
        <v>30</v>
      </c>
      <c r="D13" s="72">
        <f t="shared" si="12"/>
        <v>50</v>
      </c>
      <c r="E13" s="71">
        <f>S13+AA13+AI13+AQ13+AY13+BG13+BO13+BW13+CE13+CM13</f>
        <v>2</v>
      </c>
      <c r="F13" s="73">
        <f aca="true" t="shared" si="14" ref="F13:K13">L13+T13+AB13+AJ13+AR13+AZ13+BH13+BP13+BX13+CF13</f>
        <v>10</v>
      </c>
      <c r="G13" s="73">
        <f t="shared" si="14"/>
        <v>20</v>
      </c>
      <c r="H13" s="73">
        <f t="shared" si="14"/>
        <v>0</v>
      </c>
      <c r="I13" s="73">
        <f t="shared" si="14"/>
        <v>0</v>
      </c>
      <c r="J13" s="73">
        <f t="shared" si="14"/>
        <v>0</v>
      </c>
      <c r="K13" s="74">
        <f t="shared" si="14"/>
        <v>20</v>
      </c>
      <c r="L13" s="75"/>
      <c r="M13" s="76"/>
      <c r="N13" s="76"/>
      <c r="O13" s="76"/>
      <c r="P13" s="77"/>
      <c r="Q13" s="99"/>
      <c r="R13" s="95"/>
      <c r="S13" s="79"/>
      <c r="T13" s="75"/>
      <c r="U13" s="76"/>
      <c r="V13" s="76"/>
      <c r="W13" s="76"/>
      <c r="X13" s="76"/>
      <c r="Y13" s="80"/>
      <c r="Z13" s="81"/>
      <c r="AA13" s="79"/>
      <c r="AB13" s="75">
        <v>10</v>
      </c>
      <c r="AC13" s="304">
        <v>20</v>
      </c>
      <c r="AD13" s="304"/>
      <c r="AE13" s="304"/>
      <c r="AF13" s="304"/>
      <c r="AG13" s="305">
        <v>20</v>
      </c>
      <c r="AH13" s="302" t="s">
        <v>37</v>
      </c>
      <c r="AI13" s="306">
        <v>2</v>
      </c>
      <c r="AJ13" s="82"/>
      <c r="AK13" s="83"/>
      <c r="AL13" s="83"/>
      <c r="AM13" s="83"/>
      <c r="AN13" s="84"/>
      <c r="AO13" s="85"/>
      <c r="AP13" s="86"/>
      <c r="AQ13" s="87"/>
      <c r="AR13" s="82"/>
      <c r="AS13" s="83"/>
      <c r="AT13" s="83"/>
      <c r="AU13" s="83"/>
      <c r="AV13" s="84"/>
      <c r="AW13" s="85"/>
      <c r="AX13" s="86"/>
      <c r="AY13" s="88"/>
      <c r="AZ13" s="82"/>
      <c r="BA13" s="83"/>
      <c r="BB13" s="83"/>
      <c r="BC13" s="83"/>
      <c r="BD13" s="84"/>
      <c r="BE13" s="85"/>
      <c r="BF13" s="86"/>
      <c r="BG13" s="87"/>
      <c r="BH13" s="82"/>
      <c r="BI13" s="83"/>
      <c r="BJ13" s="83"/>
      <c r="BK13" s="83"/>
      <c r="BL13" s="84"/>
      <c r="BM13" s="100"/>
      <c r="BN13" s="98"/>
      <c r="BO13" s="88"/>
      <c r="BP13" s="82"/>
      <c r="BQ13" s="83"/>
      <c r="BR13" s="83"/>
      <c r="BS13" s="83"/>
      <c r="BT13" s="84"/>
      <c r="BU13" s="85"/>
      <c r="BV13" s="86"/>
      <c r="BW13" s="88"/>
      <c r="BX13" s="82"/>
      <c r="BY13" s="83"/>
      <c r="BZ13" s="83"/>
      <c r="CA13" s="83"/>
      <c r="CB13" s="84"/>
      <c r="CC13" s="85"/>
      <c r="CD13" s="86"/>
      <c r="CE13" s="87"/>
      <c r="CF13" s="82"/>
      <c r="CG13" s="83"/>
      <c r="CH13" s="83"/>
      <c r="CI13" s="83"/>
      <c r="CJ13" s="84"/>
      <c r="CK13" s="85"/>
      <c r="CL13" s="86"/>
      <c r="CM13" s="86"/>
    </row>
    <row r="14" spans="1:91" s="68" customFormat="1" ht="45" customHeight="1">
      <c r="A14" s="91">
        <v>4</v>
      </c>
      <c r="B14" s="92" t="s">
        <v>91</v>
      </c>
      <c r="C14" s="71">
        <f t="shared" si="11"/>
        <v>20</v>
      </c>
      <c r="D14" s="72">
        <f t="shared" si="12"/>
        <v>25</v>
      </c>
      <c r="E14" s="71">
        <f>S14+AA14+AI14+AQ14+AY14+BG14+BO14+BW14+CE14+CM14</f>
        <v>1</v>
      </c>
      <c r="F14" s="73">
        <f aca="true" t="shared" si="15" ref="F14:K14">L14+T14+AB14+AJ14+AR14+AZ14+BH14+BP14+BX14+CF14</f>
        <v>10</v>
      </c>
      <c r="G14" s="73">
        <f t="shared" si="15"/>
        <v>10</v>
      </c>
      <c r="H14" s="73">
        <f t="shared" si="15"/>
        <v>0</v>
      </c>
      <c r="I14" s="73">
        <f t="shared" si="15"/>
        <v>0</v>
      </c>
      <c r="J14" s="73">
        <f t="shared" si="15"/>
        <v>0</v>
      </c>
      <c r="K14" s="74">
        <f t="shared" si="15"/>
        <v>5</v>
      </c>
      <c r="L14" s="75"/>
      <c r="M14" s="76"/>
      <c r="N14" s="76"/>
      <c r="O14" s="76"/>
      <c r="P14" s="101"/>
      <c r="Q14" s="102"/>
      <c r="R14" s="95"/>
      <c r="S14" s="79"/>
      <c r="T14" s="75"/>
      <c r="U14" s="76"/>
      <c r="V14" s="76"/>
      <c r="W14" s="76"/>
      <c r="X14" s="76"/>
      <c r="Y14" s="80"/>
      <c r="Z14" s="81"/>
      <c r="AA14" s="79"/>
      <c r="AB14" s="75">
        <v>10</v>
      </c>
      <c r="AC14" s="76">
        <v>10</v>
      </c>
      <c r="AD14" s="76"/>
      <c r="AE14" s="76"/>
      <c r="AF14" s="76"/>
      <c r="AG14" s="80">
        <v>5</v>
      </c>
      <c r="AH14" s="81" t="s">
        <v>37</v>
      </c>
      <c r="AI14" s="79">
        <v>1</v>
      </c>
      <c r="AJ14" s="82"/>
      <c r="AK14" s="83"/>
      <c r="AL14" s="83"/>
      <c r="AM14" s="83"/>
      <c r="AN14" s="96"/>
      <c r="AO14" s="85"/>
      <c r="AP14" s="86"/>
      <c r="AQ14" s="87"/>
      <c r="AR14" s="82"/>
      <c r="AS14" s="83"/>
      <c r="AT14" s="83"/>
      <c r="AU14" s="83"/>
      <c r="AV14" s="96"/>
      <c r="AW14" s="85"/>
      <c r="AX14" s="86"/>
      <c r="AY14" s="88"/>
      <c r="AZ14" s="82"/>
      <c r="BA14" s="83"/>
      <c r="BB14" s="83"/>
      <c r="BC14" s="83"/>
      <c r="BD14" s="96"/>
      <c r="BE14" s="85"/>
      <c r="BF14" s="86"/>
      <c r="BG14" s="87"/>
      <c r="BH14" s="82"/>
      <c r="BI14" s="83"/>
      <c r="BJ14" s="83"/>
      <c r="BK14" s="83"/>
      <c r="BL14" s="96"/>
      <c r="BM14" s="97"/>
      <c r="BN14" s="98"/>
      <c r="BO14" s="88"/>
      <c r="BP14" s="82"/>
      <c r="BQ14" s="83"/>
      <c r="BR14" s="83"/>
      <c r="BS14" s="83"/>
      <c r="BT14" s="96"/>
      <c r="BU14" s="85"/>
      <c r="BV14" s="86"/>
      <c r="BW14" s="88"/>
      <c r="BX14" s="82"/>
      <c r="BY14" s="83"/>
      <c r="BZ14" s="83"/>
      <c r="CA14" s="83"/>
      <c r="CB14" s="96"/>
      <c r="CC14" s="85"/>
      <c r="CD14" s="86"/>
      <c r="CE14" s="87"/>
      <c r="CF14" s="82"/>
      <c r="CG14" s="83"/>
      <c r="CH14" s="83"/>
      <c r="CI14" s="83"/>
      <c r="CJ14" s="96"/>
      <c r="CK14" s="85"/>
      <c r="CL14" s="86"/>
      <c r="CM14" s="86"/>
    </row>
    <row r="15" spans="1:91" s="68" customFormat="1" ht="45" customHeight="1">
      <c r="A15" s="91">
        <v>5</v>
      </c>
      <c r="B15" s="103" t="s">
        <v>44</v>
      </c>
      <c r="C15" s="71">
        <f t="shared" si="11"/>
        <v>15</v>
      </c>
      <c r="D15" s="72">
        <f t="shared" si="12"/>
        <v>25</v>
      </c>
      <c r="E15" s="71">
        <f t="shared" si="13"/>
        <v>1</v>
      </c>
      <c r="F15" s="73">
        <f t="shared" si="10"/>
        <v>15</v>
      </c>
      <c r="G15" s="73">
        <f t="shared" si="10"/>
        <v>0</v>
      </c>
      <c r="H15" s="73">
        <f t="shared" si="10"/>
        <v>0</v>
      </c>
      <c r="I15" s="73">
        <f t="shared" si="10"/>
        <v>0</v>
      </c>
      <c r="J15" s="73">
        <f t="shared" si="10"/>
        <v>0</v>
      </c>
      <c r="K15" s="74">
        <f t="shared" si="10"/>
        <v>10</v>
      </c>
      <c r="L15" s="82">
        <v>15</v>
      </c>
      <c r="M15" s="83"/>
      <c r="N15" s="83"/>
      <c r="O15" s="83"/>
      <c r="P15" s="96"/>
      <c r="Q15" s="97">
        <v>10</v>
      </c>
      <c r="R15" s="98" t="s">
        <v>37</v>
      </c>
      <c r="S15" s="88">
        <v>1</v>
      </c>
      <c r="T15" s="82"/>
      <c r="U15" s="83"/>
      <c r="V15" s="83"/>
      <c r="W15" s="83"/>
      <c r="X15" s="83"/>
      <c r="Y15" s="85"/>
      <c r="Z15" s="86"/>
      <c r="AA15" s="88"/>
      <c r="AB15" s="82"/>
      <c r="AC15" s="83"/>
      <c r="AD15" s="83"/>
      <c r="AE15" s="104"/>
      <c r="AF15" s="96"/>
      <c r="AG15" s="85"/>
      <c r="AH15" s="86"/>
      <c r="AI15" s="88"/>
      <c r="AJ15" s="82"/>
      <c r="AK15" s="83"/>
      <c r="AL15" s="83"/>
      <c r="AM15" s="96"/>
      <c r="AN15" s="96"/>
      <c r="AO15" s="85"/>
      <c r="AP15" s="86"/>
      <c r="AQ15" s="87"/>
      <c r="AR15" s="82"/>
      <c r="AS15" s="83"/>
      <c r="AT15" s="83"/>
      <c r="AU15" s="83"/>
      <c r="AV15" s="96"/>
      <c r="AW15" s="85"/>
      <c r="AX15" s="86"/>
      <c r="AY15" s="88"/>
      <c r="AZ15" s="82"/>
      <c r="BA15" s="83"/>
      <c r="BB15" s="83"/>
      <c r="BC15" s="83"/>
      <c r="BD15" s="96"/>
      <c r="BE15" s="85"/>
      <c r="BF15" s="86"/>
      <c r="BG15" s="87"/>
      <c r="BH15" s="82"/>
      <c r="BI15" s="83"/>
      <c r="BJ15" s="83"/>
      <c r="BK15" s="83"/>
      <c r="BL15" s="84"/>
      <c r="BM15" s="105"/>
      <c r="BN15" s="98"/>
      <c r="BO15" s="88"/>
      <c r="BP15" s="82"/>
      <c r="BQ15" s="83"/>
      <c r="BR15" s="83"/>
      <c r="BS15" s="83"/>
      <c r="BT15" s="83"/>
      <c r="BU15" s="85"/>
      <c r="BV15" s="86"/>
      <c r="BW15" s="88"/>
      <c r="BX15" s="82"/>
      <c r="BY15" s="83"/>
      <c r="BZ15" s="83"/>
      <c r="CA15" s="83"/>
      <c r="CB15" s="96"/>
      <c r="CC15" s="106"/>
      <c r="CD15" s="86"/>
      <c r="CE15" s="87"/>
      <c r="CF15" s="82"/>
      <c r="CG15" s="83"/>
      <c r="CH15" s="83"/>
      <c r="CI15" s="83"/>
      <c r="CJ15" s="96"/>
      <c r="CK15" s="85"/>
      <c r="CL15" s="86"/>
      <c r="CM15" s="86"/>
    </row>
    <row r="16" spans="1:91" s="68" customFormat="1" ht="45" customHeight="1">
      <c r="A16" s="91">
        <v>6</v>
      </c>
      <c r="B16" s="103" t="s">
        <v>45</v>
      </c>
      <c r="C16" s="71">
        <f t="shared" si="11"/>
        <v>15</v>
      </c>
      <c r="D16" s="72">
        <f t="shared" si="12"/>
        <v>25</v>
      </c>
      <c r="E16" s="71">
        <f t="shared" si="13"/>
        <v>1</v>
      </c>
      <c r="F16" s="73">
        <f t="shared" si="10"/>
        <v>15</v>
      </c>
      <c r="G16" s="73">
        <f t="shared" si="10"/>
        <v>0</v>
      </c>
      <c r="H16" s="73">
        <f t="shared" si="10"/>
        <v>0</v>
      </c>
      <c r="I16" s="73">
        <f t="shared" si="10"/>
        <v>0</v>
      </c>
      <c r="J16" s="73">
        <f t="shared" si="10"/>
        <v>0</v>
      </c>
      <c r="K16" s="74">
        <f t="shared" si="10"/>
        <v>10</v>
      </c>
      <c r="L16" s="82">
        <v>15</v>
      </c>
      <c r="M16" s="83"/>
      <c r="N16" s="83"/>
      <c r="O16" s="83"/>
      <c r="P16" s="83"/>
      <c r="Q16" s="85">
        <v>10</v>
      </c>
      <c r="R16" s="86" t="s">
        <v>37</v>
      </c>
      <c r="S16" s="88">
        <v>1</v>
      </c>
      <c r="T16" s="82"/>
      <c r="U16" s="83"/>
      <c r="V16" s="83"/>
      <c r="W16" s="83"/>
      <c r="X16" s="83"/>
      <c r="Y16" s="85"/>
      <c r="Z16" s="86"/>
      <c r="AA16" s="88"/>
      <c r="AB16" s="82"/>
      <c r="AC16" s="83"/>
      <c r="AD16" s="83"/>
      <c r="AE16" s="83"/>
      <c r="AF16" s="83"/>
      <c r="AG16" s="85"/>
      <c r="AH16" s="86"/>
      <c r="AI16" s="88"/>
      <c r="AJ16" s="82"/>
      <c r="AK16" s="83"/>
      <c r="AL16" s="83"/>
      <c r="AM16" s="83"/>
      <c r="AN16" s="83"/>
      <c r="AO16" s="85"/>
      <c r="AP16" s="86"/>
      <c r="AQ16" s="87"/>
      <c r="AR16" s="82"/>
      <c r="AS16" s="83"/>
      <c r="AT16" s="83"/>
      <c r="AU16" s="83"/>
      <c r="AV16" s="83"/>
      <c r="AW16" s="85"/>
      <c r="AX16" s="86"/>
      <c r="AY16" s="88"/>
      <c r="AZ16" s="82"/>
      <c r="BA16" s="83"/>
      <c r="BB16" s="83"/>
      <c r="BC16" s="83"/>
      <c r="BD16" s="83"/>
      <c r="BE16" s="85"/>
      <c r="BF16" s="86"/>
      <c r="BG16" s="87"/>
      <c r="BH16" s="82"/>
      <c r="BI16" s="83"/>
      <c r="BJ16" s="83"/>
      <c r="BK16" s="83"/>
      <c r="BL16" s="96"/>
      <c r="BM16" s="97"/>
      <c r="BN16" s="98"/>
      <c r="BO16" s="88"/>
      <c r="BP16" s="82"/>
      <c r="BQ16" s="83"/>
      <c r="BR16" s="83"/>
      <c r="BS16" s="83"/>
      <c r="BT16" s="83"/>
      <c r="BU16" s="85"/>
      <c r="BV16" s="86"/>
      <c r="BW16" s="88"/>
      <c r="BX16" s="82"/>
      <c r="BY16" s="83"/>
      <c r="BZ16" s="83"/>
      <c r="CA16" s="83"/>
      <c r="CB16" s="83"/>
      <c r="CC16" s="85"/>
      <c r="CD16" s="86"/>
      <c r="CE16" s="87"/>
      <c r="CF16" s="82"/>
      <c r="CG16" s="83"/>
      <c r="CH16" s="83"/>
      <c r="CI16" s="83"/>
      <c r="CJ16" s="83"/>
      <c r="CK16" s="85"/>
      <c r="CL16" s="86"/>
      <c r="CM16" s="86"/>
    </row>
    <row r="17" spans="1:91" s="68" customFormat="1" ht="45" customHeight="1">
      <c r="A17" s="91">
        <v>7</v>
      </c>
      <c r="B17" s="92" t="s">
        <v>46</v>
      </c>
      <c r="C17" s="71">
        <f t="shared" si="11"/>
        <v>30</v>
      </c>
      <c r="D17" s="72">
        <f t="shared" si="12"/>
        <v>50</v>
      </c>
      <c r="E17" s="71">
        <f t="shared" si="13"/>
        <v>2</v>
      </c>
      <c r="F17" s="73">
        <f t="shared" si="10"/>
        <v>15</v>
      </c>
      <c r="G17" s="73">
        <f t="shared" si="10"/>
        <v>15</v>
      </c>
      <c r="H17" s="73">
        <f t="shared" si="10"/>
        <v>0</v>
      </c>
      <c r="I17" s="73">
        <f t="shared" si="10"/>
        <v>0</v>
      </c>
      <c r="J17" s="73">
        <f t="shared" si="10"/>
        <v>0</v>
      </c>
      <c r="K17" s="74">
        <f t="shared" si="10"/>
        <v>20</v>
      </c>
      <c r="L17" s="107">
        <v>15</v>
      </c>
      <c r="M17" s="96">
        <v>15</v>
      </c>
      <c r="N17" s="96"/>
      <c r="O17" s="96"/>
      <c r="P17" s="96"/>
      <c r="Q17" s="108">
        <v>20</v>
      </c>
      <c r="R17" s="109" t="s">
        <v>37</v>
      </c>
      <c r="S17" s="110">
        <v>2</v>
      </c>
      <c r="T17" s="107"/>
      <c r="U17" s="96"/>
      <c r="V17" s="96"/>
      <c r="W17" s="96"/>
      <c r="X17" s="96"/>
      <c r="Y17" s="108"/>
      <c r="Z17" s="109"/>
      <c r="AA17" s="110"/>
      <c r="AB17" s="107"/>
      <c r="AC17" s="96"/>
      <c r="AD17" s="96"/>
      <c r="AE17" s="96"/>
      <c r="AF17" s="96"/>
      <c r="AG17" s="108"/>
      <c r="AH17" s="109"/>
      <c r="AI17" s="110"/>
      <c r="AJ17" s="107"/>
      <c r="AK17" s="96"/>
      <c r="AL17" s="96"/>
      <c r="AM17" s="96"/>
      <c r="AN17" s="96"/>
      <c r="AO17" s="108"/>
      <c r="AP17" s="109"/>
      <c r="AQ17" s="111"/>
      <c r="AR17" s="107"/>
      <c r="AS17" s="96"/>
      <c r="AT17" s="96"/>
      <c r="AU17" s="96"/>
      <c r="AV17" s="96"/>
      <c r="AW17" s="108"/>
      <c r="AX17" s="109"/>
      <c r="AY17" s="110"/>
      <c r="AZ17" s="107"/>
      <c r="BA17" s="96"/>
      <c r="BB17" s="96"/>
      <c r="BC17" s="96"/>
      <c r="BD17" s="96"/>
      <c r="BE17" s="108"/>
      <c r="BF17" s="109"/>
      <c r="BG17" s="111"/>
      <c r="BH17" s="107"/>
      <c r="BI17" s="96"/>
      <c r="BJ17" s="96"/>
      <c r="BK17" s="96"/>
      <c r="BL17" s="96"/>
      <c r="BM17" s="108"/>
      <c r="BN17" s="109"/>
      <c r="BO17" s="110"/>
      <c r="BP17" s="107"/>
      <c r="BQ17" s="96"/>
      <c r="BR17" s="96"/>
      <c r="BS17" s="96"/>
      <c r="BT17" s="96"/>
      <c r="BU17" s="108"/>
      <c r="BV17" s="109"/>
      <c r="BW17" s="110"/>
      <c r="BX17" s="107"/>
      <c r="BY17" s="96"/>
      <c r="BZ17" s="96"/>
      <c r="CA17" s="96"/>
      <c r="CB17" s="96"/>
      <c r="CC17" s="108"/>
      <c r="CD17" s="109"/>
      <c r="CE17" s="110"/>
      <c r="CF17" s="107"/>
      <c r="CG17" s="96"/>
      <c r="CH17" s="96"/>
      <c r="CI17" s="96"/>
      <c r="CJ17" s="96"/>
      <c r="CK17" s="108"/>
      <c r="CL17" s="109"/>
      <c r="CM17" s="112"/>
    </row>
    <row r="18" spans="1:91" s="68" customFormat="1" ht="45" customHeight="1">
      <c r="A18" s="91">
        <v>8</v>
      </c>
      <c r="B18" s="92" t="s">
        <v>154</v>
      </c>
      <c r="C18" s="71">
        <f t="shared" si="11"/>
        <v>40</v>
      </c>
      <c r="D18" s="72">
        <f t="shared" si="12"/>
        <v>50</v>
      </c>
      <c r="E18" s="71">
        <f t="shared" si="13"/>
        <v>2</v>
      </c>
      <c r="F18" s="73">
        <f t="shared" si="10"/>
        <v>20</v>
      </c>
      <c r="G18" s="73">
        <f t="shared" si="10"/>
        <v>20</v>
      </c>
      <c r="H18" s="73">
        <f t="shared" si="10"/>
        <v>0</v>
      </c>
      <c r="I18" s="73">
        <f t="shared" si="10"/>
        <v>0</v>
      </c>
      <c r="J18" s="73">
        <f t="shared" si="10"/>
        <v>0</v>
      </c>
      <c r="K18" s="74">
        <f t="shared" si="10"/>
        <v>10</v>
      </c>
      <c r="L18" s="107"/>
      <c r="M18" s="96"/>
      <c r="N18" s="96"/>
      <c r="O18" s="96"/>
      <c r="P18" s="96"/>
      <c r="Q18" s="108"/>
      <c r="R18" s="109"/>
      <c r="S18" s="110"/>
      <c r="T18" s="107">
        <v>20</v>
      </c>
      <c r="U18" s="96">
        <v>20</v>
      </c>
      <c r="V18" s="96"/>
      <c r="W18" s="96"/>
      <c r="X18" s="96"/>
      <c r="Y18" s="108">
        <v>10</v>
      </c>
      <c r="Z18" s="112" t="s">
        <v>80</v>
      </c>
      <c r="AA18" s="110">
        <v>2</v>
      </c>
      <c r="AB18" s="107"/>
      <c r="AC18" s="96"/>
      <c r="AD18" s="96"/>
      <c r="AE18" s="96"/>
      <c r="AF18" s="96"/>
      <c r="AG18" s="108"/>
      <c r="AH18" s="109"/>
      <c r="AI18" s="110"/>
      <c r="AJ18" s="107"/>
      <c r="AK18" s="96"/>
      <c r="AL18" s="96"/>
      <c r="AM18" s="96"/>
      <c r="AN18" s="96"/>
      <c r="AO18" s="108"/>
      <c r="AP18" s="109"/>
      <c r="AQ18" s="111"/>
      <c r="AR18" s="107"/>
      <c r="AS18" s="96"/>
      <c r="AT18" s="96"/>
      <c r="AU18" s="96"/>
      <c r="AV18" s="96"/>
      <c r="AW18" s="108"/>
      <c r="AX18" s="109"/>
      <c r="AY18" s="110"/>
      <c r="AZ18" s="107"/>
      <c r="BA18" s="96"/>
      <c r="BB18" s="96"/>
      <c r="BC18" s="96"/>
      <c r="BD18" s="96"/>
      <c r="BE18" s="108"/>
      <c r="BF18" s="109"/>
      <c r="BG18" s="111"/>
      <c r="BH18" s="107"/>
      <c r="BI18" s="96"/>
      <c r="BJ18" s="96"/>
      <c r="BK18" s="96"/>
      <c r="BL18" s="96"/>
      <c r="BM18" s="108"/>
      <c r="BN18" s="109"/>
      <c r="BO18" s="110"/>
      <c r="BP18" s="107"/>
      <c r="BQ18" s="96"/>
      <c r="BR18" s="96"/>
      <c r="BS18" s="96"/>
      <c r="BT18" s="96"/>
      <c r="BU18" s="108"/>
      <c r="BV18" s="109"/>
      <c r="BW18" s="110"/>
      <c r="BX18" s="107"/>
      <c r="BY18" s="96"/>
      <c r="BZ18" s="96"/>
      <c r="CA18" s="96"/>
      <c r="CB18" s="96"/>
      <c r="CC18" s="108"/>
      <c r="CD18" s="109"/>
      <c r="CE18" s="110"/>
      <c r="CF18" s="107"/>
      <c r="CG18" s="96"/>
      <c r="CH18" s="96"/>
      <c r="CI18" s="96"/>
      <c r="CJ18" s="96"/>
      <c r="CK18" s="108"/>
      <c r="CL18" s="109"/>
      <c r="CM18" s="112"/>
    </row>
    <row r="19" spans="1:91" s="68" customFormat="1" ht="45" customHeight="1">
      <c r="A19" s="91">
        <v>9</v>
      </c>
      <c r="B19" s="92" t="s">
        <v>92</v>
      </c>
      <c r="C19" s="71">
        <f t="shared" si="11"/>
        <v>20</v>
      </c>
      <c r="D19" s="72">
        <f t="shared" si="12"/>
        <v>25</v>
      </c>
      <c r="E19" s="71">
        <f t="shared" si="13"/>
        <v>1</v>
      </c>
      <c r="F19" s="73">
        <f t="shared" si="10"/>
        <v>10</v>
      </c>
      <c r="G19" s="73">
        <f t="shared" si="10"/>
        <v>10</v>
      </c>
      <c r="H19" s="73">
        <f t="shared" si="10"/>
        <v>0</v>
      </c>
      <c r="I19" s="73">
        <f t="shared" si="10"/>
        <v>0</v>
      </c>
      <c r="J19" s="73">
        <f t="shared" si="10"/>
        <v>0</v>
      </c>
      <c r="K19" s="74">
        <f t="shared" si="10"/>
        <v>5</v>
      </c>
      <c r="L19" s="107"/>
      <c r="M19" s="96"/>
      <c r="N19" s="96"/>
      <c r="O19" s="96"/>
      <c r="P19" s="96"/>
      <c r="Q19" s="108"/>
      <c r="R19" s="109"/>
      <c r="S19" s="110"/>
      <c r="T19" s="107">
        <v>10</v>
      </c>
      <c r="U19" s="96">
        <v>10</v>
      </c>
      <c r="V19" s="96"/>
      <c r="W19" s="96"/>
      <c r="X19" s="96"/>
      <c r="Y19" s="108">
        <v>5</v>
      </c>
      <c r="Z19" s="109" t="s">
        <v>37</v>
      </c>
      <c r="AA19" s="110">
        <v>1</v>
      </c>
      <c r="AB19" s="107"/>
      <c r="AC19" s="96"/>
      <c r="AD19" s="96"/>
      <c r="AE19" s="96"/>
      <c r="AF19" s="96"/>
      <c r="AG19" s="108"/>
      <c r="AH19" s="109"/>
      <c r="AI19" s="110"/>
      <c r="AJ19" s="107"/>
      <c r="AK19" s="96"/>
      <c r="AL19" s="96"/>
      <c r="AM19" s="96"/>
      <c r="AN19" s="96"/>
      <c r="AO19" s="108"/>
      <c r="AP19" s="109"/>
      <c r="AQ19" s="111"/>
      <c r="AR19" s="107"/>
      <c r="AS19" s="96"/>
      <c r="AT19" s="96"/>
      <c r="AU19" s="96"/>
      <c r="AV19" s="96"/>
      <c r="AW19" s="108"/>
      <c r="AX19" s="109"/>
      <c r="AY19" s="110"/>
      <c r="AZ19" s="107"/>
      <c r="BA19" s="96"/>
      <c r="BB19" s="96"/>
      <c r="BC19" s="96"/>
      <c r="BD19" s="96"/>
      <c r="BE19" s="108"/>
      <c r="BF19" s="109"/>
      <c r="BG19" s="111"/>
      <c r="BH19" s="107"/>
      <c r="BI19" s="96"/>
      <c r="BJ19" s="96"/>
      <c r="BK19" s="96"/>
      <c r="BL19" s="96"/>
      <c r="BM19" s="108"/>
      <c r="BN19" s="109"/>
      <c r="BO19" s="110"/>
      <c r="BP19" s="107"/>
      <c r="BQ19" s="96"/>
      <c r="BR19" s="96"/>
      <c r="BS19" s="96"/>
      <c r="BT19" s="96"/>
      <c r="BU19" s="108"/>
      <c r="BV19" s="109"/>
      <c r="BW19" s="111"/>
      <c r="BX19" s="107"/>
      <c r="BY19" s="96"/>
      <c r="BZ19" s="96"/>
      <c r="CA19" s="96"/>
      <c r="CB19" s="96"/>
      <c r="CC19" s="108"/>
      <c r="CD19" s="109"/>
      <c r="CE19" s="111"/>
      <c r="CF19" s="107"/>
      <c r="CG19" s="96"/>
      <c r="CH19" s="96"/>
      <c r="CI19" s="96"/>
      <c r="CJ19" s="96"/>
      <c r="CK19" s="108"/>
      <c r="CL19" s="109"/>
      <c r="CM19" s="109"/>
    </row>
    <row r="20" spans="1:91" s="68" customFormat="1" ht="45" customHeight="1">
      <c r="A20" s="91">
        <v>10</v>
      </c>
      <c r="B20" s="92" t="s">
        <v>47</v>
      </c>
      <c r="C20" s="71">
        <f t="shared" si="11"/>
        <v>20</v>
      </c>
      <c r="D20" s="72">
        <f t="shared" si="12"/>
        <v>25</v>
      </c>
      <c r="E20" s="71">
        <f t="shared" si="13"/>
        <v>1</v>
      </c>
      <c r="F20" s="73">
        <f t="shared" si="10"/>
        <v>10</v>
      </c>
      <c r="G20" s="73">
        <f t="shared" si="10"/>
        <v>10</v>
      </c>
      <c r="H20" s="73">
        <f t="shared" si="10"/>
        <v>0</v>
      </c>
      <c r="I20" s="73">
        <f t="shared" si="10"/>
        <v>0</v>
      </c>
      <c r="J20" s="73">
        <f t="shared" si="10"/>
        <v>0</v>
      </c>
      <c r="K20" s="74">
        <f t="shared" si="10"/>
        <v>5</v>
      </c>
      <c r="L20" s="107"/>
      <c r="M20" s="96"/>
      <c r="N20" s="96"/>
      <c r="O20" s="96"/>
      <c r="P20" s="96"/>
      <c r="Q20" s="108"/>
      <c r="R20" s="109"/>
      <c r="S20" s="110"/>
      <c r="T20" s="107">
        <v>10</v>
      </c>
      <c r="U20" s="96">
        <v>10</v>
      </c>
      <c r="V20" s="96"/>
      <c r="W20" s="96"/>
      <c r="X20" s="96"/>
      <c r="Y20" s="108">
        <v>5</v>
      </c>
      <c r="Z20" s="109" t="s">
        <v>37</v>
      </c>
      <c r="AA20" s="110">
        <v>1</v>
      </c>
      <c r="AB20" s="107"/>
      <c r="AC20" s="96"/>
      <c r="AD20" s="96"/>
      <c r="AE20" s="96"/>
      <c r="AF20" s="96"/>
      <c r="AG20" s="108"/>
      <c r="AH20" s="109"/>
      <c r="AI20" s="110"/>
      <c r="AJ20" s="107"/>
      <c r="AK20" s="96"/>
      <c r="AL20" s="96"/>
      <c r="AM20" s="96"/>
      <c r="AN20" s="96"/>
      <c r="AO20" s="108"/>
      <c r="AP20" s="109"/>
      <c r="AQ20" s="111"/>
      <c r="AR20" s="107"/>
      <c r="AS20" s="96"/>
      <c r="AT20" s="96"/>
      <c r="AU20" s="96"/>
      <c r="AV20" s="96"/>
      <c r="AW20" s="108"/>
      <c r="AX20" s="109"/>
      <c r="AY20" s="110"/>
      <c r="AZ20" s="107"/>
      <c r="BA20" s="96"/>
      <c r="BB20" s="96"/>
      <c r="BC20" s="96"/>
      <c r="BD20" s="96"/>
      <c r="BE20" s="108"/>
      <c r="BF20" s="109"/>
      <c r="BG20" s="111"/>
      <c r="BH20" s="107"/>
      <c r="BI20" s="96"/>
      <c r="BJ20" s="96"/>
      <c r="BK20" s="96"/>
      <c r="BL20" s="96"/>
      <c r="BM20" s="108"/>
      <c r="BN20" s="109"/>
      <c r="BO20" s="110"/>
      <c r="BP20" s="107"/>
      <c r="BQ20" s="96"/>
      <c r="BR20" s="96"/>
      <c r="BS20" s="96"/>
      <c r="BT20" s="96"/>
      <c r="BU20" s="108"/>
      <c r="BV20" s="109"/>
      <c r="BW20" s="111"/>
      <c r="BX20" s="107"/>
      <c r="BY20" s="96"/>
      <c r="BZ20" s="96"/>
      <c r="CA20" s="96"/>
      <c r="CB20" s="96"/>
      <c r="CC20" s="108"/>
      <c r="CD20" s="109"/>
      <c r="CE20" s="111"/>
      <c r="CF20" s="107"/>
      <c r="CG20" s="96"/>
      <c r="CH20" s="96"/>
      <c r="CI20" s="96"/>
      <c r="CJ20" s="96"/>
      <c r="CK20" s="108"/>
      <c r="CL20" s="109"/>
      <c r="CM20" s="109"/>
    </row>
    <row r="21" spans="1:91" s="68" customFormat="1" ht="45" customHeight="1">
      <c r="A21" s="91">
        <v>11</v>
      </c>
      <c r="B21" s="92" t="s">
        <v>48</v>
      </c>
      <c r="C21" s="71">
        <f t="shared" si="11"/>
        <v>15</v>
      </c>
      <c r="D21" s="72">
        <f t="shared" si="12"/>
        <v>25</v>
      </c>
      <c r="E21" s="71">
        <f t="shared" si="13"/>
        <v>1</v>
      </c>
      <c r="F21" s="73">
        <f t="shared" si="10"/>
        <v>15</v>
      </c>
      <c r="G21" s="73">
        <f t="shared" si="10"/>
        <v>0</v>
      </c>
      <c r="H21" s="73">
        <f t="shared" si="10"/>
        <v>0</v>
      </c>
      <c r="I21" s="73">
        <f t="shared" si="10"/>
        <v>0</v>
      </c>
      <c r="J21" s="73">
        <f t="shared" si="10"/>
        <v>0</v>
      </c>
      <c r="K21" s="74">
        <f t="shared" si="10"/>
        <v>10</v>
      </c>
      <c r="L21" s="107"/>
      <c r="M21" s="96"/>
      <c r="N21" s="96"/>
      <c r="O21" s="96"/>
      <c r="P21" s="96"/>
      <c r="Q21" s="108"/>
      <c r="R21" s="109"/>
      <c r="S21" s="110"/>
      <c r="T21" s="107"/>
      <c r="U21" s="96"/>
      <c r="V21" s="96"/>
      <c r="W21" s="96"/>
      <c r="X21" s="96"/>
      <c r="Y21" s="108"/>
      <c r="Z21" s="109"/>
      <c r="AA21" s="110"/>
      <c r="AB21" s="107">
        <v>15</v>
      </c>
      <c r="AC21" s="96"/>
      <c r="AD21" s="96"/>
      <c r="AE21" s="96"/>
      <c r="AF21" s="96"/>
      <c r="AG21" s="108">
        <v>10</v>
      </c>
      <c r="AH21" s="109" t="s">
        <v>37</v>
      </c>
      <c r="AI21" s="110">
        <v>1</v>
      </c>
      <c r="AJ21" s="107"/>
      <c r="AK21" s="96"/>
      <c r="AL21" s="96"/>
      <c r="AM21" s="96"/>
      <c r="AN21" s="96"/>
      <c r="AO21" s="108"/>
      <c r="AP21" s="109"/>
      <c r="AQ21" s="111"/>
      <c r="AR21" s="107"/>
      <c r="AS21" s="96"/>
      <c r="AT21" s="96"/>
      <c r="AU21" s="96"/>
      <c r="AV21" s="96"/>
      <c r="AW21" s="108"/>
      <c r="AX21" s="109"/>
      <c r="AY21" s="110"/>
      <c r="AZ21" s="107"/>
      <c r="BA21" s="96"/>
      <c r="BB21" s="96"/>
      <c r="BC21" s="96"/>
      <c r="BD21" s="96"/>
      <c r="BE21" s="108"/>
      <c r="BF21" s="109"/>
      <c r="BG21" s="111"/>
      <c r="BH21" s="107"/>
      <c r="BI21" s="96"/>
      <c r="BJ21" s="96"/>
      <c r="BK21" s="96"/>
      <c r="BL21" s="96"/>
      <c r="BM21" s="108"/>
      <c r="BN21" s="109"/>
      <c r="BO21" s="110"/>
      <c r="BP21" s="107"/>
      <c r="BQ21" s="96"/>
      <c r="BR21" s="96"/>
      <c r="BS21" s="96"/>
      <c r="BT21" s="96"/>
      <c r="BU21" s="108"/>
      <c r="BV21" s="109"/>
      <c r="BW21" s="111"/>
      <c r="BX21" s="107"/>
      <c r="BY21" s="96"/>
      <c r="BZ21" s="96"/>
      <c r="CA21" s="96"/>
      <c r="CB21" s="96"/>
      <c r="CC21" s="108"/>
      <c r="CD21" s="109"/>
      <c r="CE21" s="111"/>
      <c r="CF21" s="107"/>
      <c r="CG21" s="96"/>
      <c r="CH21" s="96"/>
      <c r="CI21" s="96"/>
      <c r="CJ21" s="96"/>
      <c r="CK21" s="108"/>
      <c r="CL21" s="109"/>
      <c r="CM21" s="109"/>
    </row>
    <row r="22" spans="1:91" s="68" customFormat="1" ht="45" customHeight="1">
      <c r="A22" s="91">
        <v>12</v>
      </c>
      <c r="B22" s="92" t="s">
        <v>49</v>
      </c>
      <c r="C22" s="71">
        <f t="shared" si="11"/>
        <v>15</v>
      </c>
      <c r="D22" s="72">
        <f t="shared" si="12"/>
        <v>25</v>
      </c>
      <c r="E22" s="71">
        <f t="shared" si="13"/>
        <v>1</v>
      </c>
      <c r="F22" s="73">
        <f t="shared" si="10"/>
        <v>15</v>
      </c>
      <c r="G22" s="73">
        <f t="shared" si="10"/>
        <v>0</v>
      </c>
      <c r="H22" s="73">
        <f t="shared" si="10"/>
        <v>0</v>
      </c>
      <c r="I22" s="73">
        <f t="shared" si="10"/>
        <v>0</v>
      </c>
      <c r="J22" s="73">
        <f t="shared" si="10"/>
        <v>0</v>
      </c>
      <c r="K22" s="74">
        <f t="shared" si="10"/>
        <v>10</v>
      </c>
      <c r="L22" s="107"/>
      <c r="M22" s="96"/>
      <c r="N22" s="96"/>
      <c r="O22" s="96"/>
      <c r="P22" s="96"/>
      <c r="Q22" s="108"/>
      <c r="R22" s="109"/>
      <c r="S22" s="110"/>
      <c r="T22" s="107"/>
      <c r="U22" s="96"/>
      <c r="V22" s="96"/>
      <c r="W22" s="96"/>
      <c r="X22" s="96"/>
      <c r="Y22" s="108"/>
      <c r="Z22" s="109"/>
      <c r="AA22" s="110"/>
      <c r="AB22" s="107">
        <v>15</v>
      </c>
      <c r="AC22" s="96"/>
      <c r="AD22" s="96"/>
      <c r="AE22" s="96"/>
      <c r="AF22" s="96"/>
      <c r="AG22" s="108">
        <v>10</v>
      </c>
      <c r="AH22" s="109" t="s">
        <v>37</v>
      </c>
      <c r="AI22" s="110">
        <v>1</v>
      </c>
      <c r="AJ22" s="107"/>
      <c r="AK22" s="96"/>
      <c r="AL22" s="96"/>
      <c r="AM22" s="96"/>
      <c r="AN22" s="96"/>
      <c r="AO22" s="108"/>
      <c r="AP22" s="109"/>
      <c r="AQ22" s="111"/>
      <c r="AR22" s="107"/>
      <c r="AS22" s="96"/>
      <c r="AT22" s="96"/>
      <c r="AU22" s="96"/>
      <c r="AV22" s="96"/>
      <c r="AW22" s="108"/>
      <c r="AX22" s="109"/>
      <c r="AY22" s="110"/>
      <c r="AZ22" s="107"/>
      <c r="BA22" s="96"/>
      <c r="BB22" s="96"/>
      <c r="BC22" s="96"/>
      <c r="BD22" s="96"/>
      <c r="BE22" s="108"/>
      <c r="BF22" s="109"/>
      <c r="BG22" s="111"/>
      <c r="BH22" s="107"/>
      <c r="BI22" s="96"/>
      <c r="BJ22" s="96"/>
      <c r="BK22" s="96"/>
      <c r="BL22" s="96"/>
      <c r="BM22" s="108"/>
      <c r="BN22" s="109"/>
      <c r="BO22" s="110"/>
      <c r="BP22" s="107"/>
      <c r="BQ22" s="96"/>
      <c r="BR22" s="96"/>
      <c r="BS22" s="96"/>
      <c r="BT22" s="96"/>
      <c r="BU22" s="108"/>
      <c r="BV22" s="109"/>
      <c r="BW22" s="111"/>
      <c r="BX22" s="107"/>
      <c r="BY22" s="96"/>
      <c r="BZ22" s="96"/>
      <c r="CA22" s="96"/>
      <c r="CB22" s="96"/>
      <c r="CC22" s="108"/>
      <c r="CD22" s="109"/>
      <c r="CE22" s="111"/>
      <c r="CF22" s="107"/>
      <c r="CG22" s="96"/>
      <c r="CH22" s="96"/>
      <c r="CI22" s="96"/>
      <c r="CJ22" s="96"/>
      <c r="CK22" s="108"/>
      <c r="CL22" s="109"/>
      <c r="CM22" s="109"/>
    </row>
    <row r="23" spans="1:91" s="68" customFormat="1" ht="45" customHeight="1">
      <c r="A23" s="91">
        <v>13</v>
      </c>
      <c r="B23" s="92" t="s">
        <v>50</v>
      </c>
      <c r="C23" s="71">
        <f t="shared" si="11"/>
        <v>15</v>
      </c>
      <c r="D23" s="72">
        <f t="shared" si="12"/>
        <v>25</v>
      </c>
      <c r="E23" s="71">
        <f t="shared" si="13"/>
        <v>1</v>
      </c>
      <c r="F23" s="73">
        <f t="shared" si="10"/>
        <v>15</v>
      </c>
      <c r="G23" s="73">
        <f t="shared" si="10"/>
        <v>0</v>
      </c>
      <c r="H23" s="73">
        <f t="shared" si="10"/>
        <v>0</v>
      </c>
      <c r="I23" s="73">
        <f t="shared" si="10"/>
        <v>0</v>
      </c>
      <c r="J23" s="73">
        <f t="shared" si="10"/>
        <v>0</v>
      </c>
      <c r="K23" s="74">
        <f t="shared" si="10"/>
        <v>10</v>
      </c>
      <c r="L23" s="107">
        <v>15</v>
      </c>
      <c r="M23" s="96"/>
      <c r="N23" s="96"/>
      <c r="O23" s="96"/>
      <c r="P23" s="96"/>
      <c r="Q23" s="108">
        <v>10</v>
      </c>
      <c r="R23" s="109" t="s">
        <v>37</v>
      </c>
      <c r="S23" s="110">
        <v>1</v>
      </c>
      <c r="T23" s="107"/>
      <c r="U23" s="96"/>
      <c r="V23" s="96"/>
      <c r="W23" s="96"/>
      <c r="X23" s="96"/>
      <c r="Y23" s="108"/>
      <c r="Z23" s="109"/>
      <c r="AA23" s="110"/>
      <c r="AB23" s="107"/>
      <c r="AC23" s="96"/>
      <c r="AD23" s="96"/>
      <c r="AE23" s="96"/>
      <c r="AF23" s="96"/>
      <c r="AG23" s="108"/>
      <c r="AH23" s="109"/>
      <c r="AI23" s="110"/>
      <c r="AJ23" s="107"/>
      <c r="AK23" s="96"/>
      <c r="AL23" s="96"/>
      <c r="AM23" s="96"/>
      <c r="AN23" s="96"/>
      <c r="AO23" s="108"/>
      <c r="AP23" s="109"/>
      <c r="AQ23" s="111"/>
      <c r="AR23" s="107"/>
      <c r="AS23" s="96"/>
      <c r="AT23" s="96"/>
      <c r="AU23" s="96"/>
      <c r="AV23" s="96"/>
      <c r="AW23" s="108"/>
      <c r="AX23" s="109"/>
      <c r="AY23" s="110"/>
      <c r="AZ23" s="107"/>
      <c r="BA23" s="96"/>
      <c r="BB23" s="96"/>
      <c r="BC23" s="96"/>
      <c r="BD23" s="96"/>
      <c r="BE23" s="108"/>
      <c r="BF23" s="109"/>
      <c r="BG23" s="111"/>
      <c r="BH23" s="107"/>
      <c r="BI23" s="96"/>
      <c r="BJ23" s="96"/>
      <c r="BK23" s="96"/>
      <c r="BL23" s="96"/>
      <c r="BM23" s="108"/>
      <c r="BN23" s="109"/>
      <c r="BO23" s="110"/>
      <c r="BP23" s="107"/>
      <c r="BQ23" s="96"/>
      <c r="BR23" s="96"/>
      <c r="BS23" s="96"/>
      <c r="BT23" s="96"/>
      <c r="BU23" s="108"/>
      <c r="BV23" s="109"/>
      <c r="BW23" s="111"/>
      <c r="BX23" s="107"/>
      <c r="BY23" s="96"/>
      <c r="BZ23" s="96"/>
      <c r="CA23" s="96"/>
      <c r="CB23" s="96"/>
      <c r="CC23" s="108"/>
      <c r="CD23" s="109"/>
      <c r="CE23" s="111"/>
      <c r="CF23" s="107"/>
      <c r="CG23" s="96"/>
      <c r="CH23" s="96"/>
      <c r="CI23" s="96"/>
      <c r="CJ23" s="96"/>
      <c r="CK23" s="108"/>
      <c r="CL23" s="109"/>
      <c r="CM23" s="109"/>
    </row>
    <row r="24" spans="1:91" s="68" customFormat="1" ht="45" customHeight="1">
      <c r="A24" s="91">
        <v>14</v>
      </c>
      <c r="B24" s="92" t="s">
        <v>51</v>
      </c>
      <c r="C24" s="71">
        <f t="shared" si="11"/>
        <v>20</v>
      </c>
      <c r="D24" s="72">
        <f t="shared" si="12"/>
        <v>25</v>
      </c>
      <c r="E24" s="71">
        <f t="shared" si="13"/>
        <v>1</v>
      </c>
      <c r="F24" s="73">
        <f t="shared" si="10"/>
        <v>10</v>
      </c>
      <c r="G24" s="73">
        <f t="shared" si="10"/>
        <v>10</v>
      </c>
      <c r="H24" s="73">
        <f t="shared" si="10"/>
        <v>0</v>
      </c>
      <c r="I24" s="73">
        <f t="shared" si="10"/>
        <v>0</v>
      </c>
      <c r="J24" s="73">
        <f t="shared" si="10"/>
        <v>0</v>
      </c>
      <c r="K24" s="74">
        <f t="shared" si="10"/>
        <v>5</v>
      </c>
      <c r="L24" s="107"/>
      <c r="M24" s="96"/>
      <c r="N24" s="96"/>
      <c r="O24" s="96"/>
      <c r="P24" s="96"/>
      <c r="Q24" s="108"/>
      <c r="R24" s="109"/>
      <c r="S24" s="110"/>
      <c r="T24" s="113">
        <v>10</v>
      </c>
      <c r="U24" s="93">
        <v>10</v>
      </c>
      <c r="V24" s="93"/>
      <c r="W24" s="93"/>
      <c r="X24" s="93"/>
      <c r="Y24" s="114">
        <v>5</v>
      </c>
      <c r="Z24" s="115" t="s">
        <v>37</v>
      </c>
      <c r="AA24" s="116">
        <v>1</v>
      </c>
      <c r="AB24" s="107"/>
      <c r="AC24" s="96"/>
      <c r="AD24" s="96"/>
      <c r="AE24" s="96"/>
      <c r="AF24" s="96"/>
      <c r="AG24" s="108"/>
      <c r="AH24" s="109"/>
      <c r="AI24" s="110"/>
      <c r="AJ24" s="107"/>
      <c r="AK24" s="96"/>
      <c r="AL24" s="96"/>
      <c r="AM24" s="96"/>
      <c r="AN24" s="96"/>
      <c r="AO24" s="108"/>
      <c r="AP24" s="109"/>
      <c r="AQ24" s="111"/>
      <c r="AR24" s="107"/>
      <c r="AS24" s="96"/>
      <c r="AT24" s="96"/>
      <c r="AU24" s="96"/>
      <c r="AV24" s="96"/>
      <c r="AW24" s="108"/>
      <c r="AX24" s="109"/>
      <c r="AY24" s="110"/>
      <c r="AZ24" s="107"/>
      <c r="BA24" s="96"/>
      <c r="BB24" s="96"/>
      <c r="BC24" s="96"/>
      <c r="BD24" s="96"/>
      <c r="BE24" s="108"/>
      <c r="BF24" s="109"/>
      <c r="BG24" s="111"/>
      <c r="BH24" s="107"/>
      <c r="BI24" s="96"/>
      <c r="BJ24" s="96"/>
      <c r="BK24" s="96"/>
      <c r="BL24" s="96"/>
      <c r="BM24" s="108"/>
      <c r="BN24" s="109"/>
      <c r="BO24" s="110"/>
      <c r="BP24" s="107"/>
      <c r="BQ24" s="96"/>
      <c r="BR24" s="96"/>
      <c r="BS24" s="96"/>
      <c r="BT24" s="96"/>
      <c r="BU24" s="108"/>
      <c r="BV24" s="109"/>
      <c r="BW24" s="111"/>
      <c r="BX24" s="107"/>
      <c r="BY24" s="96"/>
      <c r="BZ24" s="96"/>
      <c r="CA24" s="96"/>
      <c r="CB24" s="96"/>
      <c r="CC24" s="108"/>
      <c r="CD24" s="109"/>
      <c r="CE24" s="111"/>
      <c r="CF24" s="107"/>
      <c r="CG24" s="96"/>
      <c r="CH24" s="96"/>
      <c r="CI24" s="96"/>
      <c r="CJ24" s="96"/>
      <c r="CK24" s="108"/>
      <c r="CL24" s="109"/>
      <c r="CM24" s="109"/>
    </row>
    <row r="25" spans="1:91" s="68" customFormat="1" ht="45" customHeight="1">
      <c r="A25" s="91">
        <v>15</v>
      </c>
      <c r="B25" s="92" t="s">
        <v>52</v>
      </c>
      <c r="C25" s="71">
        <f t="shared" si="11"/>
        <v>20</v>
      </c>
      <c r="D25" s="72">
        <f t="shared" si="12"/>
        <v>25</v>
      </c>
      <c r="E25" s="71">
        <f t="shared" si="13"/>
        <v>1</v>
      </c>
      <c r="F25" s="73">
        <f t="shared" si="10"/>
        <v>10</v>
      </c>
      <c r="G25" s="73">
        <f t="shared" si="10"/>
        <v>10</v>
      </c>
      <c r="H25" s="73">
        <f t="shared" si="10"/>
        <v>0</v>
      </c>
      <c r="I25" s="73">
        <f t="shared" si="10"/>
        <v>0</v>
      </c>
      <c r="J25" s="73">
        <f t="shared" si="10"/>
        <v>0</v>
      </c>
      <c r="K25" s="74">
        <f t="shared" si="10"/>
        <v>5</v>
      </c>
      <c r="L25" s="107"/>
      <c r="M25" s="96"/>
      <c r="N25" s="96"/>
      <c r="O25" s="96"/>
      <c r="P25" s="96"/>
      <c r="Q25" s="108"/>
      <c r="R25" s="109"/>
      <c r="S25" s="110"/>
      <c r="T25" s="107"/>
      <c r="U25" s="96"/>
      <c r="V25" s="96"/>
      <c r="W25" s="96"/>
      <c r="X25" s="96"/>
      <c r="Y25" s="108"/>
      <c r="Z25" s="109"/>
      <c r="AA25" s="110"/>
      <c r="AB25" s="107">
        <v>10</v>
      </c>
      <c r="AC25" s="96">
        <v>10</v>
      </c>
      <c r="AD25" s="96"/>
      <c r="AE25" s="96"/>
      <c r="AF25" s="96"/>
      <c r="AG25" s="108">
        <v>5</v>
      </c>
      <c r="AH25" s="109" t="s">
        <v>37</v>
      </c>
      <c r="AI25" s="110">
        <v>1</v>
      </c>
      <c r="AJ25" s="107"/>
      <c r="AK25" s="96"/>
      <c r="AL25" s="96"/>
      <c r="AM25" s="96"/>
      <c r="AN25" s="96"/>
      <c r="AO25" s="108"/>
      <c r="AP25" s="109"/>
      <c r="AQ25" s="111"/>
      <c r="AR25" s="107"/>
      <c r="AS25" s="96"/>
      <c r="AT25" s="96"/>
      <c r="AU25" s="96"/>
      <c r="AV25" s="96"/>
      <c r="AW25" s="108"/>
      <c r="AX25" s="109"/>
      <c r="AY25" s="110"/>
      <c r="AZ25" s="107"/>
      <c r="BA25" s="96"/>
      <c r="BB25" s="96"/>
      <c r="BC25" s="96"/>
      <c r="BD25" s="96"/>
      <c r="BE25" s="108"/>
      <c r="BF25" s="109"/>
      <c r="BG25" s="111"/>
      <c r="BH25" s="107"/>
      <c r="BI25" s="96"/>
      <c r="BJ25" s="96"/>
      <c r="BK25" s="96"/>
      <c r="BL25" s="96"/>
      <c r="BM25" s="108"/>
      <c r="BN25" s="109"/>
      <c r="BO25" s="110"/>
      <c r="BP25" s="107"/>
      <c r="BQ25" s="96"/>
      <c r="BR25" s="96"/>
      <c r="BS25" s="96"/>
      <c r="BT25" s="96"/>
      <c r="BU25" s="108"/>
      <c r="BV25" s="109"/>
      <c r="BW25" s="111"/>
      <c r="BX25" s="107"/>
      <c r="BY25" s="96"/>
      <c r="BZ25" s="96"/>
      <c r="CA25" s="96"/>
      <c r="CB25" s="96"/>
      <c r="CC25" s="108"/>
      <c r="CD25" s="109"/>
      <c r="CE25" s="111"/>
      <c r="CF25" s="107"/>
      <c r="CG25" s="96"/>
      <c r="CH25" s="96"/>
      <c r="CI25" s="96"/>
      <c r="CJ25" s="96"/>
      <c r="CK25" s="108"/>
      <c r="CL25" s="109"/>
      <c r="CM25" s="109"/>
    </row>
    <row r="26" spans="1:91" s="68" customFormat="1" ht="45" customHeight="1">
      <c r="A26" s="91">
        <v>16</v>
      </c>
      <c r="B26" s="92" t="s">
        <v>93</v>
      </c>
      <c r="C26" s="71">
        <f t="shared" si="11"/>
        <v>30</v>
      </c>
      <c r="D26" s="72">
        <f t="shared" si="12"/>
        <v>50</v>
      </c>
      <c r="E26" s="71">
        <f t="shared" si="13"/>
        <v>2</v>
      </c>
      <c r="F26" s="73">
        <f t="shared" si="10"/>
        <v>15</v>
      </c>
      <c r="G26" s="73">
        <f t="shared" si="10"/>
        <v>15</v>
      </c>
      <c r="H26" s="73">
        <f t="shared" si="10"/>
        <v>0</v>
      </c>
      <c r="I26" s="73">
        <f t="shared" si="10"/>
        <v>0</v>
      </c>
      <c r="J26" s="73">
        <f t="shared" si="10"/>
        <v>0</v>
      </c>
      <c r="K26" s="74">
        <f t="shared" si="10"/>
        <v>20</v>
      </c>
      <c r="L26" s="107"/>
      <c r="M26" s="96"/>
      <c r="N26" s="96"/>
      <c r="O26" s="96"/>
      <c r="P26" s="96"/>
      <c r="Q26" s="108"/>
      <c r="R26" s="109"/>
      <c r="S26" s="110"/>
      <c r="T26" s="107">
        <v>15</v>
      </c>
      <c r="U26" s="96">
        <v>15</v>
      </c>
      <c r="V26" s="96"/>
      <c r="W26" s="96"/>
      <c r="X26" s="96"/>
      <c r="Y26" s="108">
        <v>20</v>
      </c>
      <c r="Z26" s="112" t="s">
        <v>80</v>
      </c>
      <c r="AA26" s="110">
        <v>2</v>
      </c>
      <c r="AB26" s="107"/>
      <c r="AC26" s="96"/>
      <c r="AD26" s="96"/>
      <c r="AE26" s="96"/>
      <c r="AF26" s="96"/>
      <c r="AG26" s="108"/>
      <c r="AH26" s="109"/>
      <c r="AI26" s="110"/>
      <c r="AJ26" s="107"/>
      <c r="AK26" s="96"/>
      <c r="AL26" s="96"/>
      <c r="AM26" s="96"/>
      <c r="AN26" s="96"/>
      <c r="AO26" s="108"/>
      <c r="AP26" s="109"/>
      <c r="AQ26" s="111"/>
      <c r="AR26" s="107"/>
      <c r="AS26" s="96"/>
      <c r="AT26" s="96"/>
      <c r="AU26" s="96"/>
      <c r="AV26" s="96"/>
      <c r="AW26" s="108"/>
      <c r="AX26" s="109"/>
      <c r="AY26" s="110"/>
      <c r="AZ26" s="107"/>
      <c r="BA26" s="96"/>
      <c r="BB26" s="96"/>
      <c r="BC26" s="96"/>
      <c r="BD26" s="96"/>
      <c r="BE26" s="108"/>
      <c r="BF26" s="109"/>
      <c r="BG26" s="111"/>
      <c r="BH26" s="107"/>
      <c r="BI26" s="96"/>
      <c r="BJ26" s="96"/>
      <c r="BK26" s="96"/>
      <c r="BL26" s="96"/>
      <c r="BM26" s="108"/>
      <c r="BN26" s="109"/>
      <c r="BO26" s="110"/>
      <c r="BP26" s="107"/>
      <c r="BQ26" s="96"/>
      <c r="BR26" s="96"/>
      <c r="BS26" s="96"/>
      <c r="BT26" s="96"/>
      <c r="BU26" s="108"/>
      <c r="BV26" s="109"/>
      <c r="BW26" s="111"/>
      <c r="BX26" s="107"/>
      <c r="BY26" s="96"/>
      <c r="BZ26" s="96"/>
      <c r="CA26" s="96"/>
      <c r="CB26" s="96"/>
      <c r="CC26" s="108"/>
      <c r="CD26" s="109"/>
      <c r="CE26" s="111"/>
      <c r="CF26" s="107"/>
      <c r="CG26" s="96"/>
      <c r="CH26" s="96"/>
      <c r="CI26" s="96"/>
      <c r="CJ26" s="96"/>
      <c r="CK26" s="108"/>
      <c r="CL26" s="109"/>
      <c r="CM26" s="109"/>
    </row>
    <row r="27" spans="1:91" s="68" customFormat="1" ht="45" customHeight="1">
      <c r="A27" s="91">
        <v>17</v>
      </c>
      <c r="B27" s="303" t="s">
        <v>160</v>
      </c>
      <c r="C27" s="71">
        <f t="shared" si="11"/>
        <v>15</v>
      </c>
      <c r="D27" s="72">
        <f t="shared" si="12"/>
        <v>25</v>
      </c>
      <c r="E27" s="71">
        <f t="shared" si="13"/>
        <v>1</v>
      </c>
      <c r="F27" s="73">
        <f aca="true" t="shared" si="16" ref="F27:K28">L27+T27+AB27+AJ27+AR27+AZ27+BH27+BP27+BX27+CF27</f>
        <v>15</v>
      </c>
      <c r="G27" s="73">
        <f t="shared" si="16"/>
        <v>0</v>
      </c>
      <c r="H27" s="73">
        <f t="shared" si="16"/>
        <v>0</v>
      </c>
      <c r="I27" s="73">
        <f t="shared" si="16"/>
        <v>0</v>
      </c>
      <c r="J27" s="73">
        <f t="shared" si="16"/>
        <v>0</v>
      </c>
      <c r="K27" s="74">
        <f t="shared" si="16"/>
        <v>10</v>
      </c>
      <c r="L27" s="107"/>
      <c r="M27" s="96"/>
      <c r="N27" s="96"/>
      <c r="O27" s="96"/>
      <c r="P27" s="96"/>
      <c r="Q27" s="108"/>
      <c r="R27" s="109"/>
      <c r="S27" s="110"/>
      <c r="T27" s="107"/>
      <c r="U27" s="96"/>
      <c r="V27" s="96"/>
      <c r="W27" s="96"/>
      <c r="X27" s="96"/>
      <c r="Y27" s="108"/>
      <c r="Z27" s="109"/>
      <c r="AA27" s="110"/>
      <c r="AB27" s="275">
        <v>15</v>
      </c>
      <c r="AC27" s="276"/>
      <c r="AD27" s="276"/>
      <c r="AE27" s="276"/>
      <c r="AF27" s="276"/>
      <c r="AG27" s="277">
        <v>10</v>
      </c>
      <c r="AH27" s="278" t="s">
        <v>37</v>
      </c>
      <c r="AI27" s="307">
        <v>1</v>
      </c>
      <c r="AJ27" s="107"/>
      <c r="AK27" s="96"/>
      <c r="AL27" s="96"/>
      <c r="AM27" s="96"/>
      <c r="AN27" s="96"/>
      <c r="AO27" s="108"/>
      <c r="AP27" s="109"/>
      <c r="AQ27" s="111"/>
      <c r="AR27" s="107"/>
      <c r="AS27" s="96"/>
      <c r="AT27" s="96"/>
      <c r="AU27" s="96"/>
      <c r="AV27" s="96"/>
      <c r="AW27" s="108"/>
      <c r="AX27" s="109"/>
      <c r="AY27" s="110"/>
      <c r="AZ27" s="107"/>
      <c r="BA27" s="96"/>
      <c r="BB27" s="96"/>
      <c r="BC27" s="96"/>
      <c r="BD27" s="96"/>
      <c r="BE27" s="108"/>
      <c r="BF27" s="109"/>
      <c r="BG27" s="111"/>
      <c r="BH27" s="107"/>
      <c r="BI27" s="96"/>
      <c r="BJ27" s="96"/>
      <c r="BK27" s="96"/>
      <c r="BL27" s="96"/>
      <c r="BM27" s="108"/>
      <c r="BN27" s="109"/>
      <c r="BO27" s="110"/>
      <c r="BP27" s="107"/>
      <c r="BQ27" s="96"/>
      <c r="BR27" s="96"/>
      <c r="BS27" s="96"/>
      <c r="BT27" s="96"/>
      <c r="BU27" s="108"/>
      <c r="BV27" s="109"/>
      <c r="BW27" s="111"/>
      <c r="BX27" s="107"/>
      <c r="BY27" s="96"/>
      <c r="BZ27" s="96"/>
      <c r="CA27" s="96"/>
      <c r="CB27" s="96"/>
      <c r="CC27" s="108"/>
      <c r="CD27" s="109"/>
      <c r="CE27" s="111"/>
      <c r="CF27" s="107"/>
      <c r="CG27" s="96"/>
      <c r="CH27" s="96"/>
      <c r="CI27" s="96"/>
      <c r="CJ27" s="96"/>
      <c r="CK27" s="108"/>
      <c r="CL27" s="109"/>
      <c r="CM27" s="109"/>
    </row>
    <row r="28" spans="1:91" s="68" customFormat="1" ht="45" customHeight="1">
      <c r="A28" s="91">
        <v>18</v>
      </c>
      <c r="B28" s="92" t="s">
        <v>94</v>
      </c>
      <c r="C28" s="71">
        <f t="shared" si="11"/>
        <v>20</v>
      </c>
      <c r="D28" s="72">
        <f t="shared" si="12"/>
        <v>25</v>
      </c>
      <c r="E28" s="71">
        <f t="shared" si="13"/>
        <v>1</v>
      </c>
      <c r="F28" s="73">
        <f t="shared" si="16"/>
        <v>10</v>
      </c>
      <c r="G28" s="73">
        <f t="shared" si="16"/>
        <v>0</v>
      </c>
      <c r="H28" s="73">
        <f t="shared" si="16"/>
        <v>0</v>
      </c>
      <c r="I28" s="73">
        <f t="shared" si="16"/>
        <v>0</v>
      </c>
      <c r="J28" s="73">
        <f t="shared" si="16"/>
        <v>10</v>
      </c>
      <c r="K28" s="74">
        <f t="shared" si="16"/>
        <v>5</v>
      </c>
      <c r="L28" s="117"/>
      <c r="M28" s="118"/>
      <c r="N28" s="118"/>
      <c r="O28" s="118"/>
      <c r="P28" s="118"/>
      <c r="Q28" s="119"/>
      <c r="R28" s="120"/>
      <c r="S28" s="121"/>
      <c r="T28" s="117">
        <v>10</v>
      </c>
      <c r="U28" s="118"/>
      <c r="V28" s="118"/>
      <c r="W28" s="118"/>
      <c r="X28" s="118">
        <v>10</v>
      </c>
      <c r="Y28" s="119">
        <v>5</v>
      </c>
      <c r="Z28" s="120" t="s">
        <v>37</v>
      </c>
      <c r="AA28" s="121">
        <v>1</v>
      </c>
      <c r="AB28" s="117"/>
      <c r="AC28" s="118"/>
      <c r="AD28" s="118"/>
      <c r="AE28" s="118"/>
      <c r="AF28" s="118"/>
      <c r="AG28" s="119"/>
      <c r="AH28" s="120"/>
      <c r="AI28" s="121"/>
      <c r="AJ28" s="117"/>
      <c r="AK28" s="118"/>
      <c r="AL28" s="118"/>
      <c r="AM28" s="118"/>
      <c r="AN28" s="118"/>
      <c r="AO28" s="119"/>
      <c r="AP28" s="120"/>
      <c r="AQ28" s="122"/>
      <c r="AR28" s="117"/>
      <c r="AS28" s="118"/>
      <c r="AT28" s="118"/>
      <c r="AU28" s="118"/>
      <c r="AV28" s="118"/>
      <c r="AW28" s="119"/>
      <c r="AX28" s="120"/>
      <c r="AY28" s="121"/>
      <c r="AZ28" s="117"/>
      <c r="BA28" s="118"/>
      <c r="BB28" s="118"/>
      <c r="BC28" s="118"/>
      <c r="BD28" s="118"/>
      <c r="BE28" s="119"/>
      <c r="BF28" s="120"/>
      <c r="BG28" s="122"/>
      <c r="BH28" s="117"/>
      <c r="BI28" s="118"/>
      <c r="BJ28" s="118"/>
      <c r="BK28" s="118"/>
      <c r="BL28" s="118"/>
      <c r="BM28" s="119"/>
      <c r="BN28" s="120"/>
      <c r="BO28" s="121"/>
      <c r="BP28" s="117"/>
      <c r="BQ28" s="118"/>
      <c r="BR28" s="118"/>
      <c r="BS28" s="118"/>
      <c r="BT28" s="118"/>
      <c r="BU28" s="119"/>
      <c r="BV28" s="120"/>
      <c r="BW28" s="122"/>
      <c r="BX28" s="117"/>
      <c r="BY28" s="118"/>
      <c r="BZ28" s="118"/>
      <c r="CA28" s="118"/>
      <c r="CB28" s="118"/>
      <c r="CC28" s="119"/>
      <c r="CD28" s="120"/>
      <c r="CE28" s="122"/>
      <c r="CF28" s="117"/>
      <c r="CG28" s="118"/>
      <c r="CH28" s="118"/>
      <c r="CI28" s="118"/>
      <c r="CJ28" s="118"/>
      <c r="CK28" s="119"/>
      <c r="CL28" s="120"/>
      <c r="CM28" s="123"/>
    </row>
    <row r="29" spans="1:99" s="12" customFormat="1" ht="45" customHeight="1">
      <c r="A29" s="363"/>
      <c r="B29" s="124" t="s">
        <v>15</v>
      </c>
      <c r="C29" s="125">
        <v>2</v>
      </c>
      <c r="D29" s="125">
        <v>2</v>
      </c>
      <c r="E29" s="126">
        <f>S29+AI29+AQ29+AY29+BG29+BO29+BW29+CE29+CM29</f>
        <v>0</v>
      </c>
      <c r="F29" s="364">
        <v>2</v>
      </c>
      <c r="G29" s="364"/>
      <c r="H29" s="364"/>
      <c r="I29" s="364"/>
      <c r="J29" s="364"/>
      <c r="K29" s="365"/>
      <c r="L29" s="364">
        <v>2</v>
      </c>
      <c r="M29" s="364"/>
      <c r="N29" s="364"/>
      <c r="O29" s="364"/>
      <c r="P29" s="364"/>
      <c r="Q29" s="365"/>
      <c r="R29" s="127" t="s">
        <v>16</v>
      </c>
      <c r="S29" s="128"/>
      <c r="T29" s="128"/>
      <c r="U29" s="128"/>
      <c r="V29" s="128"/>
      <c r="W29" s="128"/>
      <c r="X29" s="129"/>
      <c r="Y29" s="129"/>
      <c r="Z29" s="128"/>
      <c r="AA29" s="128"/>
      <c r="AB29" s="128"/>
      <c r="AC29" s="128"/>
      <c r="AD29" s="129"/>
      <c r="AE29" s="129"/>
      <c r="AF29" s="129"/>
      <c r="AG29" s="129"/>
      <c r="AH29" s="128"/>
      <c r="AI29" s="130"/>
      <c r="AJ29" s="128"/>
      <c r="AK29" s="128"/>
      <c r="AL29" s="129"/>
      <c r="AM29" s="129"/>
      <c r="AN29" s="129"/>
      <c r="AO29" s="129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9"/>
      <c r="BG29" s="128"/>
      <c r="BH29" s="128"/>
      <c r="BI29" s="128"/>
      <c r="BJ29" s="129"/>
      <c r="BK29" s="129"/>
      <c r="BL29" s="129"/>
      <c r="BM29" s="129"/>
      <c r="BN29" s="128"/>
      <c r="BO29" s="130"/>
      <c r="BP29" s="128"/>
      <c r="BQ29" s="128"/>
      <c r="BR29" s="129"/>
      <c r="BS29" s="129"/>
      <c r="BT29" s="129"/>
      <c r="BU29" s="129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9"/>
      <c r="CM29" s="131"/>
      <c r="CU29" s="132"/>
    </row>
    <row r="30" spans="1:91" s="12" customFormat="1" ht="45" customHeight="1">
      <c r="A30" s="363"/>
      <c r="B30" s="124" t="s">
        <v>17</v>
      </c>
      <c r="C30" s="125">
        <v>4</v>
      </c>
      <c r="D30" s="125">
        <v>4</v>
      </c>
      <c r="E30" s="133">
        <f>S30+AI30+AQ30+AY30+BG30+BO30+BW30+CE30+CM30</f>
        <v>0</v>
      </c>
      <c r="F30" s="364">
        <v>4</v>
      </c>
      <c r="G30" s="364"/>
      <c r="H30" s="364"/>
      <c r="I30" s="364"/>
      <c r="J30" s="364"/>
      <c r="K30" s="365"/>
      <c r="L30" s="364">
        <v>4</v>
      </c>
      <c r="M30" s="364"/>
      <c r="N30" s="364"/>
      <c r="O30" s="364"/>
      <c r="P30" s="364"/>
      <c r="Q30" s="365"/>
      <c r="R30" s="127" t="s">
        <v>16</v>
      </c>
      <c r="S30" s="134"/>
      <c r="T30" s="134"/>
      <c r="U30" s="134"/>
      <c r="V30" s="134"/>
      <c r="W30" s="134"/>
      <c r="X30" s="135"/>
      <c r="Y30" s="135"/>
      <c r="Z30" s="134"/>
      <c r="AA30" s="134"/>
      <c r="AB30" s="134"/>
      <c r="AC30" s="134"/>
      <c r="AD30" s="135"/>
      <c r="AE30" s="135"/>
      <c r="AF30" s="135"/>
      <c r="AG30" s="135"/>
      <c r="AH30" s="134"/>
      <c r="AI30" s="136"/>
      <c r="AJ30" s="134"/>
      <c r="AK30" s="134"/>
      <c r="AL30" s="135"/>
      <c r="AM30" s="135"/>
      <c r="AN30" s="135"/>
      <c r="AO30" s="135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5"/>
      <c r="BG30" s="134"/>
      <c r="BH30" s="134"/>
      <c r="BI30" s="134"/>
      <c r="BJ30" s="135"/>
      <c r="BK30" s="135"/>
      <c r="BL30" s="135"/>
      <c r="BM30" s="135"/>
      <c r="BN30" s="134"/>
      <c r="BO30" s="136"/>
      <c r="BP30" s="134"/>
      <c r="BQ30" s="134"/>
      <c r="BR30" s="135"/>
      <c r="BS30" s="135"/>
      <c r="BT30" s="135"/>
      <c r="BU30" s="135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5"/>
      <c r="CM30" s="137"/>
    </row>
    <row r="31" spans="1:91" s="12" customFormat="1" ht="45" customHeight="1">
      <c r="A31" s="363"/>
      <c r="B31" s="366"/>
      <c r="C31" s="366"/>
      <c r="D31" s="271"/>
      <c r="E31" s="272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134"/>
      <c r="T31" s="134"/>
      <c r="U31" s="134"/>
      <c r="V31" s="134"/>
      <c r="W31" s="134"/>
      <c r="X31" s="135"/>
      <c r="Y31" s="135"/>
      <c r="Z31" s="134"/>
      <c r="AA31" s="134"/>
      <c r="AB31" s="134"/>
      <c r="AC31" s="134"/>
      <c r="AD31" s="135"/>
      <c r="AE31" s="135"/>
      <c r="AF31" s="135"/>
      <c r="AG31" s="135"/>
      <c r="AH31" s="134"/>
      <c r="AI31" s="136"/>
      <c r="AJ31" s="134"/>
      <c r="AK31" s="134"/>
      <c r="AL31" s="135"/>
      <c r="AM31" s="135"/>
      <c r="AN31" s="135"/>
      <c r="AO31" s="135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5"/>
      <c r="BG31" s="134"/>
      <c r="BH31" s="134"/>
      <c r="BI31" s="134"/>
      <c r="BJ31" s="135"/>
      <c r="BK31" s="135"/>
      <c r="BL31" s="135"/>
      <c r="BM31" s="135"/>
      <c r="BN31" s="134"/>
      <c r="BO31" s="136"/>
      <c r="BP31" s="134"/>
      <c r="BQ31" s="134"/>
      <c r="BR31" s="135"/>
      <c r="BS31" s="135"/>
      <c r="BT31" s="135"/>
      <c r="BU31" s="135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5"/>
      <c r="CM31" s="137"/>
    </row>
    <row r="32" spans="1:92" s="69" customFormat="1" ht="58.5" customHeight="1">
      <c r="A32" s="60" t="s">
        <v>18</v>
      </c>
      <c r="B32" s="61" t="s">
        <v>95</v>
      </c>
      <c r="C32" s="138">
        <f aca="true" t="shared" si="17" ref="C32:Q32">SUM(C33:C48)</f>
        <v>385</v>
      </c>
      <c r="D32" s="138">
        <f t="shared" si="17"/>
        <v>535</v>
      </c>
      <c r="E32" s="138">
        <f t="shared" si="17"/>
        <v>18</v>
      </c>
      <c r="F32" s="138">
        <f t="shared" si="17"/>
        <v>185</v>
      </c>
      <c r="G32" s="138">
        <f t="shared" si="17"/>
        <v>200</v>
      </c>
      <c r="H32" s="138">
        <f t="shared" si="17"/>
        <v>0</v>
      </c>
      <c r="I32" s="138">
        <f t="shared" si="17"/>
        <v>0</v>
      </c>
      <c r="J32" s="138">
        <f t="shared" si="17"/>
        <v>0</v>
      </c>
      <c r="K32" s="139">
        <f t="shared" si="17"/>
        <v>150</v>
      </c>
      <c r="L32" s="140">
        <f t="shared" si="17"/>
        <v>125</v>
      </c>
      <c r="M32" s="138">
        <f t="shared" si="17"/>
        <v>25</v>
      </c>
      <c r="N32" s="140">
        <f t="shared" si="17"/>
        <v>0</v>
      </c>
      <c r="O32" s="138">
        <f t="shared" si="17"/>
        <v>0</v>
      </c>
      <c r="P32" s="140">
        <f t="shared" si="17"/>
        <v>0</v>
      </c>
      <c r="Q32" s="138">
        <f t="shared" si="17"/>
        <v>75</v>
      </c>
      <c r="R32" s="138">
        <f>COUNTIF(R33:R48,"E")</f>
        <v>0</v>
      </c>
      <c r="S32" s="141">
        <f aca="true" t="shared" si="18" ref="S32:Y32">SUM(S33:S48)</f>
        <v>9</v>
      </c>
      <c r="T32" s="140">
        <f t="shared" si="18"/>
        <v>40</v>
      </c>
      <c r="U32" s="138">
        <f t="shared" si="18"/>
        <v>10</v>
      </c>
      <c r="V32" s="140">
        <f t="shared" si="18"/>
        <v>0</v>
      </c>
      <c r="W32" s="138">
        <f t="shared" si="18"/>
        <v>0</v>
      </c>
      <c r="X32" s="140">
        <f t="shared" si="18"/>
        <v>0</v>
      </c>
      <c r="Y32" s="138">
        <f t="shared" si="18"/>
        <v>25</v>
      </c>
      <c r="Z32" s="138">
        <f>COUNTIF(Z33:Z48,"E")</f>
        <v>0</v>
      </c>
      <c r="AA32" s="139">
        <f aca="true" t="shared" si="19" ref="AA32:AG32">SUM(AA33:AA48)</f>
        <v>3</v>
      </c>
      <c r="AB32" s="140">
        <f t="shared" si="19"/>
        <v>10</v>
      </c>
      <c r="AC32" s="138">
        <f t="shared" si="19"/>
        <v>35</v>
      </c>
      <c r="AD32" s="138">
        <f t="shared" si="19"/>
        <v>0</v>
      </c>
      <c r="AE32" s="138">
        <f t="shared" si="19"/>
        <v>0</v>
      </c>
      <c r="AF32" s="138">
        <f t="shared" si="19"/>
        <v>0</v>
      </c>
      <c r="AG32" s="138">
        <f t="shared" si="19"/>
        <v>15</v>
      </c>
      <c r="AH32" s="138">
        <f>COUNTIF(AH33:AH48,"E")</f>
        <v>0</v>
      </c>
      <c r="AI32" s="139">
        <f aca="true" t="shared" si="20" ref="AI32:AO32">SUM(AI33:AI48)</f>
        <v>2</v>
      </c>
      <c r="AJ32" s="140">
        <f t="shared" si="20"/>
        <v>0</v>
      </c>
      <c r="AK32" s="138">
        <f t="shared" si="20"/>
        <v>20</v>
      </c>
      <c r="AL32" s="140">
        <f t="shared" si="20"/>
        <v>0</v>
      </c>
      <c r="AM32" s="138">
        <f t="shared" si="20"/>
        <v>0</v>
      </c>
      <c r="AN32" s="140">
        <f t="shared" si="20"/>
        <v>0</v>
      </c>
      <c r="AO32" s="138">
        <f t="shared" si="20"/>
        <v>10</v>
      </c>
      <c r="AP32" s="140">
        <f>COUNTIF(AP33:AP48,"E")</f>
        <v>0</v>
      </c>
      <c r="AQ32" s="139">
        <f aca="true" t="shared" si="21" ref="AQ32:AW32">SUM(AQ33:AQ48)</f>
        <v>1</v>
      </c>
      <c r="AR32" s="140">
        <f t="shared" si="21"/>
        <v>0</v>
      </c>
      <c r="AS32" s="140">
        <f t="shared" si="21"/>
        <v>40</v>
      </c>
      <c r="AT32" s="140">
        <f t="shared" si="21"/>
        <v>0</v>
      </c>
      <c r="AU32" s="140">
        <f t="shared" si="21"/>
        <v>0</v>
      </c>
      <c r="AV32" s="140">
        <f t="shared" si="21"/>
        <v>0</v>
      </c>
      <c r="AW32" s="140">
        <f t="shared" si="21"/>
        <v>10</v>
      </c>
      <c r="AX32" s="138">
        <f>COUNTIF(AX33:AX48,"E")</f>
        <v>0</v>
      </c>
      <c r="AY32" s="139">
        <f aca="true" t="shared" si="22" ref="AY32:BE32">SUM(AY33:AY48)</f>
        <v>1</v>
      </c>
      <c r="AZ32" s="140">
        <f t="shared" si="22"/>
        <v>10</v>
      </c>
      <c r="BA32" s="140">
        <f t="shared" si="22"/>
        <v>50</v>
      </c>
      <c r="BB32" s="140">
        <f t="shared" si="22"/>
        <v>0</v>
      </c>
      <c r="BC32" s="140">
        <f t="shared" si="22"/>
        <v>0</v>
      </c>
      <c r="BD32" s="140">
        <f t="shared" si="22"/>
        <v>0</v>
      </c>
      <c r="BE32" s="140">
        <f t="shared" si="22"/>
        <v>15</v>
      </c>
      <c r="BF32" s="138">
        <f>COUNTIF(BF33:BF48,"Zoc/E")</f>
        <v>1</v>
      </c>
      <c r="BG32" s="139">
        <f>SUM(BG33:BG48)</f>
        <v>2</v>
      </c>
      <c r="BH32" s="140">
        <f aca="true" t="shared" si="23" ref="BH32:BM32">SUM(BH33:BH48)</f>
        <v>0</v>
      </c>
      <c r="BI32" s="140">
        <f t="shared" si="23"/>
        <v>20</v>
      </c>
      <c r="BJ32" s="140">
        <f t="shared" si="23"/>
        <v>0</v>
      </c>
      <c r="BK32" s="140">
        <f t="shared" si="23"/>
        <v>0</v>
      </c>
      <c r="BL32" s="140">
        <f t="shared" si="23"/>
        <v>0</v>
      </c>
      <c r="BM32" s="140">
        <f t="shared" si="23"/>
        <v>0</v>
      </c>
      <c r="BN32" s="138">
        <f>COUNTIF(BN33:BN48,"E")</f>
        <v>0</v>
      </c>
      <c r="BO32" s="139">
        <f aca="true" t="shared" si="24" ref="BO32:BU32">SUM(BO33:BO48)</f>
        <v>0</v>
      </c>
      <c r="BP32" s="140">
        <f t="shared" si="24"/>
        <v>0</v>
      </c>
      <c r="BQ32" s="138">
        <f t="shared" si="24"/>
        <v>0</v>
      </c>
      <c r="BR32" s="140">
        <f t="shared" si="24"/>
        <v>0</v>
      </c>
      <c r="BS32" s="138">
        <f t="shared" si="24"/>
        <v>0</v>
      </c>
      <c r="BT32" s="140">
        <f t="shared" si="24"/>
        <v>0</v>
      </c>
      <c r="BU32" s="138">
        <f t="shared" si="24"/>
        <v>0</v>
      </c>
      <c r="BV32" s="138">
        <f>COUNTIF(BV33:BV48,"E")</f>
        <v>0</v>
      </c>
      <c r="BW32" s="139">
        <f aca="true" t="shared" si="25" ref="BW32:CC32">SUM(BW33:BW48)</f>
        <v>0</v>
      </c>
      <c r="BX32" s="140">
        <f t="shared" si="25"/>
        <v>0</v>
      </c>
      <c r="BY32" s="138">
        <f t="shared" si="25"/>
        <v>0</v>
      </c>
      <c r="BZ32" s="140">
        <f t="shared" si="25"/>
        <v>0</v>
      </c>
      <c r="CA32" s="138">
        <f t="shared" si="25"/>
        <v>0</v>
      </c>
      <c r="CB32" s="140">
        <f t="shared" si="25"/>
        <v>0</v>
      </c>
      <c r="CC32" s="138">
        <f t="shared" si="25"/>
        <v>0</v>
      </c>
      <c r="CD32" s="138">
        <f>COUNTIF(CD33:CD48,"E")</f>
        <v>0</v>
      </c>
      <c r="CE32" s="141">
        <f aca="true" t="shared" si="26" ref="CE32:CK32">SUM(CE33:CE48)</f>
        <v>0</v>
      </c>
      <c r="CF32" s="140">
        <f t="shared" si="26"/>
        <v>0</v>
      </c>
      <c r="CG32" s="138">
        <f t="shared" si="26"/>
        <v>0</v>
      </c>
      <c r="CH32" s="140">
        <f t="shared" si="26"/>
        <v>0</v>
      </c>
      <c r="CI32" s="138">
        <f t="shared" si="26"/>
        <v>0</v>
      </c>
      <c r="CJ32" s="140">
        <f t="shared" si="26"/>
        <v>0</v>
      </c>
      <c r="CK32" s="138">
        <f t="shared" si="26"/>
        <v>0</v>
      </c>
      <c r="CL32" s="138">
        <f>COUNTIF(CL33:CL48,"E")</f>
        <v>0</v>
      </c>
      <c r="CM32" s="138">
        <f>COUNTIF(CM33:CM48,"E")</f>
        <v>0</v>
      </c>
      <c r="CN32" s="68"/>
    </row>
    <row r="33" spans="1:91" s="68" customFormat="1" ht="45" customHeight="1">
      <c r="A33" s="91">
        <v>1</v>
      </c>
      <c r="B33" s="103" t="s">
        <v>162</v>
      </c>
      <c r="C33" s="126">
        <f>SUM(F33:J33)-I33</f>
        <v>80</v>
      </c>
      <c r="D33" s="142">
        <f>SUM(F33:K33)</f>
        <v>120</v>
      </c>
      <c r="E33" s="126">
        <f>S33+AA33+AI33+AQ33+AY33+BG33+BO33+BW33+CE33+CM92+CM33</f>
        <v>4</v>
      </c>
      <c r="F33" s="143">
        <f aca="true" t="shared" si="27" ref="F33:K48">L33+T33+AB33+AJ33+AR33+AZ33+BH33+BP33+BX33+CF33</f>
        <v>0</v>
      </c>
      <c r="G33" s="143">
        <f t="shared" si="27"/>
        <v>80</v>
      </c>
      <c r="H33" s="143">
        <f t="shared" si="27"/>
        <v>0</v>
      </c>
      <c r="I33" s="143">
        <f t="shared" si="27"/>
        <v>0</v>
      </c>
      <c r="J33" s="143">
        <f t="shared" si="27"/>
        <v>0</v>
      </c>
      <c r="K33" s="144">
        <f t="shared" si="27"/>
        <v>40</v>
      </c>
      <c r="L33" s="107"/>
      <c r="M33" s="96"/>
      <c r="N33" s="96"/>
      <c r="O33" s="96"/>
      <c r="P33" s="96"/>
      <c r="Q33" s="108"/>
      <c r="R33" s="109"/>
      <c r="S33" s="110"/>
      <c r="T33" s="107"/>
      <c r="U33" s="96"/>
      <c r="V33" s="96"/>
      <c r="W33" s="96"/>
      <c r="X33" s="96"/>
      <c r="Y33" s="108"/>
      <c r="Z33" s="109"/>
      <c r="AA33" s="110"/>
      <c r="AB33" s="113"/>
      <c r="AC33" s="93">
        <v>20</v>
      </c>
      <c r="AD33" s="93"/>
      <c r="AE33" s="93"/>
      <c r="AF33" s="93"/>
      <c r="AG33" s="277">
        <v>10</v>
      </c>
      <c r="AH33" s="278" t="s">
        <v>37</v>
      </c>
      <c r="AI33" s="308">
        <v>1</v>
      </c>
      <c r="AJ33" s="275"/>
      <c r="AK33" s="276">
        <v>20</v>
      </c>
      <c r="AL33" s="276"/>
      <c r="AM33" s="276"/>
      <c r="AN33" s="276"/>
      <c r="AO33" s="277">
        <v>10</v>
      </c>
      <c r="AP33" s="278" t="s">
        <v>37</v>
      </c>
      <c r="AQ33" s="308">
        <v>1</v>
      </c>
      <c r="AR33" s="275"/>
      <c r="AS33" s="276">
        <v>20</v>
      </c>
      <c r="AT33" s="276"/>
      <c r="AU33" s="276"/>
      <c r="AV33" s="276"/>
      <c r="AW33" s="277">
        <v>10</v>
      </c>
      <c r="AX33" s="278" t="s">
        <v>37</v>
      </c>
      <c r="AY33" s="308">
        <v>1</v>
      </c>
      <c r="AZ33" s="275"/>
      <c r="BA33" s="276">
        <v>20</v>
      </c>
      <c r="BB33" s="276"/>
      <c r="BC33" s="276"/>
      <c r="BD33" s="276"/>
      <c r="BE33" s="277">
        <v>10</v>
      </c>
      <c r="BF33" s="278" t="s">
        <v>161</v>
      </c>
      <c r="BG33" s="308">
        <v>1</v>
      </c>
      <c r="BH33" s="107"/>
      <c r="BI33" s="96"/>
      <c r="BJ33" s="96"/>
      <c r="BK33" s="96"/>
      <c r="BL33" s="96"/>
      <c r="BM33" s="108"/>
      <c r="BN33" s="147"/>
      <c r="BO33" s="146"/>
      <c r="BP33" s="107"/>
      <c r="BQ33" s="96"/>
      <c r="BR33" s="96"/>
      <c r="BS33" s="96"/>
      <c r="BT33" s="96"/>
      <c r="BU33" s="108"/>
      <c r="BV33" s="109"/>
      <c r="BW33" s="146"/>
      <c r="BX33" s="107"/>
      <c r="BY33" s="96"/>
      <c r="BZ33" s="96"/>
      <c r="CA33" s="96"/>
      <c r="CB33" s="96"/>
      <c r="CC33" s="108"/>
      <c r="CD33" s="109"/>
      <c r="CE33" s="111"/>
      <c r="CF33" s="107"/>
      <c r="CG33" s="96"/>
      <c r="CH33" s="96"/>
      <c r="CI33" s="96"/>
      <c r="CJ33" s="96"/>
      <c r="CK33" s="108"/>
      <c r="CL33" s="109"/>
      <c r="CM33" s="109"/>
    </row>
    <row r="34" spans="1:91" s="68" customFormat="1" ht="45" customHeight="1">
      <c r="A34" s="91">
        <v>2</v>
      </c>
      <c r="B34" s="103" t="s">
        <v>54</v>
      </c>
      <c r="C34" s="126">
        <f aca="true" t="shared" si="28" ref="C34:C48">SUM(F34:J34)-I34</f>
        <v>20</v>
      </c>
      <c r="D34" s="142">
        <f aca="true" t="shared" si="29" ref="D34:D48">SUM(F34:K34)</f>
        <v>25</v>
      </c>
      <c r="E34" s="126">
        <f aca="true" t="shared" si="30" ref="E34:E48">S34+AA34+AI34+AQ34+AY34+BG34+BO34+BW34+CE34+CM93+CM34</f>
        <v>1</v>
      </c>
      <c r="F34" s="143">
        <f t="shared" si="27"/>
        <v>20</v>
      </c>
      <c r="G34" s="143">
        <f t="shared" si="27"/>
        <v>0</v>
      </c>
      <c r="H34" s="143">
        <f t="shared" si="27"/>
        <v>0</v>
      </c>
      <c r="I34" s="143">
        <f t="shared" si="27"/>
        <v>0</v>
      </c>
      <c r="J34" s="143">
        <f t="shared" si="27"/>
        <v>0</v>
      </c>
      <c r="K34" s="144">
        <f t="shared" si="27"/>
        <v>5</v>
      </c>
      <c r="L34" s="107">
        <v>20</v>
      </c>
      <c r="M34" s="96"/>
      <c r="N34" s="96"/>
      <c r="O34" s="96"/>
      <c r="P34" s="96"/>
      <c r="Q34" s="108">
        <v>5</v>
      </c>
      <c r="R34" s="109" t="s">
        <v>37</v>
      </c>
      <c r="S34" s="110">
        <v>1</v>
      </c>
      <c r="T34" s="107"/>
      <c r="U34" s="96"/>
      <c r="V34" s="96"/>
      <c r="W34" s="96"/>
      <c r="X34" s="96"/>
      <c r="Y34" s="108"/>
      <c r="Z34" s="109"/>
      <c r="AA34" s="110"/>
      <c r="AB34" s="107"/>
      <c r="AC34" s="96"/>
      <c r="AD34" s="96"/>
      <c r="AE34" s="96"/>
      <c r="AF34" s="96"/>
      <c r="AG34" s="108"/>
      <c r="AH34" s="109"/>
      <c r="AI34" s="146"/>
      <c r="AJ34" s="107"/>
      <c r="AK34" s="96"/>
      <c r="AL34" s="96"/>
      <c r="AM34" s="96"/>
      <c r="AN34" s="96"/>
      <c r="AO34" s="108"/>
      <c r="AP34" s="109"/>
      <c r="AQ34" s="146"/>
      <c r="AR34" s="107"/>
      <c r="AS34" s="96"/>
      <c r="AT34" s="96"/>
      <c r="AU34" s="96"/>
      <c r="AV34" s="96"/>
      <c r="AW34" s="108"/>
      <c r="AX34" s="109"/>
      <c r="AY34" s="148"/>
      <c r="AZ34" s="107"/>
      <c r="BA34" s="96"/>
      <c r="BB34" s="96"/>
      <c r="BC34" s="96"/>
      <c r="BD34" s="96"/>
      <c r="BE34" s="108"/>
      <c r="BF34" s="109"/>
      <c r="BG34" s="146"/>
      <c r="BH34" s="107"/>
      <c r="BI34" s="96"/>
      <c r="BJ34" s="96"/>
      <c r="BK34" s="96"/>
      <c r="BL34" s="96"/>
      <c r="BM34" s="108"/>
      <c r="BN34" s="109"/>
      <c r="BO34" s="146"/>
      <c r="BP34" s="107"/>
      <c r="BQ34" s="96"/>
      <c r="BR34" s="96"/>
      <c r="BS34" s="96"/>
      <c r="BT34" s="96"/>
      <c r="BU34" s="108"/>
      <c r="BV34" s="109"/>
      <c r="BW34" s="146"/>
      <c r="BX34" s="107"/>
      <c r="BY34" s="96"/>
      <c r="BZ34" s="96"/>
      <c r="CA34" s="96"/>
      <c r="CB34" s="96"/>
      <c r="CC34" s="108"/>
      <c r="CD34" s="109"/>
      <c r="CE34" s="111"/>
      <c r="CF34" s="107"/>
      <c r="CG34" s="96"/>
      <c r="CH34" s="96"/>
      <c r="CI34" s="96"/>
      <c r="CJ34" s="96"/>
      <c r="CK34" s="108"/>
      <c r="CL34" s="109"/>
      <c r="CM34" s="109"/>
    </row>
    <row r="35" spans="1:91" s="68" customFormat="1" ht="45" customHeight="1">
      <c r="A35" s="91">
        <v>3</v>
      </c>
      <c r="B35" s="92" t="s">
        <v>96</v>
      </c>
      <c r="C35" s="126">
        <f t="shared" si="28"/>
        <v>20</v>
      </c>
      <c r="D35" s="142">
        <f t="shared" si="29"/>
        <v>25</v>
      </c>
      <c r="E35" s="126">
        <f t="shared" si="30"/>
        <v>1</v>
      </c>
      <c r="F35" s="143">
        <f t="shared" si="27"/>
        <v>10</v>
      </c>
      <c r="G35" s="143">
        <f t="shared" si="27"/>
        <v>10</v>
      </c>
      <c r="H35" s="143">
        <f t="shared" si="27"/>
        <v>0</v>
      </c>
      <c r="I35" s="143">
        <f t="shared" si="27"/>
        <v>0</v>
      </c>
      <c r="J35" s="143">
        <f t="shared" si="27"/>
        <v>0</v>
      </c>
      <c r="K35" s="144">
        <f t="shared" si="27"/>
        <v>5</v>
      </c>
      <c r="L35" s="107"/>
      <c r="M35" s="96"/>
      <c r="N35" s="96"/>
      <c r="O35" s="96"/>
      <c r="P35" s="96"/>
      <c r="Q35" s="108"/>
      <c r="R35" s="109"/>
      <c r="S35" s="110"/>
      <c r="T35" s="107">
        <v>10</v>
      </c>
      <c r="U35" s="96">
        <v>10</v>
      </c>
      <c r="V35" s="96"/>
      <c r="W35" s="96"/>
      <c r="X35" s="96"/>
      <c r="Y35" s="108">
        <v>5</v>
      </c>
      <c r="Z35" s="109" t="s">
        <v>37</v>
      </c>
      <c r="AA35" s="110">
        <v>1</v>
      </c>
      <c r="AB35" s="107"/>
      <c r="AC35" s="96"/>
      <c r="AD35" s="96"/>
      <c r="AE35" s="96"/>
      <c r="AF35" s="96"/>
      <c r="AG35" s="108"/>
      <c r="AH35" s="109"/>
      <c r="AI35" s="146"/>
      <c r="AJ35" s="107"/>
      <c r="AK35" s="96"/>
      <c r="AL35" s="96"/>
      <c r="AM35" s="96"/>
      <c r="AN35" s="96"/>
      <c r="AO35" s="108"/>
      <c r="AP35" s="109"/>
      <c r="AQ35" s="146"/>
      <c r="AR35" s="107"/>
      <c r="AS35" s="96"/>
      <c r="AT35" s="96"/>
      <c r="AU35" s="96"/>
      <c r="AV35" s="96"/>
      <c r="AW35" s="108"/>
      <c r="AX35" s="109"/>
      <c r="AY35" s="148"/>
      <c r="AZ35" s="107"/>
      <c r="BA35" s="96"/>
      <c r="BB35" s="96"/>
      <c r="BC35" s="96"/>
      <c r="BD35" s="96"/>
      <c r="BE35" s="108"/>
      <c r="BF35" s="109"/>
      <c r="BG35" s="146"/>
      <c r="BH35" s="107"/>
      <c r="BI35" s="96"/>
      <c r="BJ35" s="96"/>
      <c r="BK35" s="96"/>
      <c r="BL35" s="96"/>
      <c r="BM35" s="108"/>
      <c r="BN35" s="109"/>
      <c r="BO35" s="146"/>
      <c r="BP35" s="107"/>
      <c r="BQ35" s="96"/>
      <c r="BR35" s="96"/>
      <c r="BS35" s="96"/>
      <c r="BT35" s="96"/>
      <c r="BU35" s="108"/>
      <c r="BV35" s="109"/>
      <c r="BW35" s="146"/>
      <c r="BX35" s="107"/>
      <c r="BY35" s="96"/>
      <c r="BZ35" s="96"/>
      <c r="CA35" s="96"/>
      <c r="CB35" s="96"/>
      <c r="CC35" s="108"/>
      <c r="CD35" s="109"/>
      <c r="CE35" s="111"/>
      <c r="CF35" s="107"/>
      <c r="CG35" s="96"/>
      <c r="CH35" s="96"/>
      <c r="CI35" s="96"/>
      <c r="CJ35" s="96"/>
      <c r="CK35" s="108"/>
      <c r="CL35" s="109"/>
      <c r="CM35" s="109"/>
    </row>
    <row r="36" spans="1:91" s="68" customFormat="1" ht="45" customHeight="1">
      <c r="A36" s="91">
        <v>4</v>
      </c>
      <c r="B36" s="303" t="s">
        <v>163</v>
      </c>
      <c r="C36" s="126">
        <f t="shared" si="28"/>
        <v>25</v>
      </c>
      <c r="D36" s="142">
        <f t="shared" si="29"/>
        <v>30</v>
      </c>
      <c r="E36" s="126">
        <f>S36+AA36+AI36+AQ36+AY36+BG36+BO36+BW36+CE36+CM95+CM36</f>
        <v>1</v>
      </c>
      <c r="F36" s="143">
        <f aca="true" t="shared" si="31" ref="F36:K36">L36+T36+AB36+AJ36+AR36+AZ36+BH36+BP36+BX36+CF36</f>
        <v>10</v>
      </c>
      <c r="G36" s="143">
        <f t="shared" si="31"/>
        <v>15</v>
      </c>
      <c r="H36" s="143">
        <f t="shared" si="31"/>
        <v>0</v>
      </c>
      <c r="I36" s="143">
        <f t="shared" si="31"/>
        <v>0</v>
      </c>
      <c r="J36" s="143">
        <f t="shared" si="31"/>
        <v>0</v>
      </c>
      <c r="K36" s="144">
        <f t="shared" si="31"/>
        <v>5</v>
      </c>
      <c r="L36" s="107"/>
      <c r="M36" s="96"/>
      <c r="N36" s="96"/>
      <c r="O36" s="96"/>
      <c r="P36" s="96"/>
      <c r="Q36" s="108"/>
      <c r="R36" s="109"/>
      <c r="S36" s="110"/>
      <c r="T36" s="107"/>
      <c r="U36" s="96"/>
      <c r="V36" s="96"/>
      <c r="W36" s="96"/>
      <c r="X36" s="96"/>
      <c r="Y36" s="108"/>
      <c r="Z36" s="109"/>
      <c r="AA36" s="110"/>
      <c r="AB36" s="107">
        <v>10</v>
      </c>
      <c r="AC36" s="276">
        <v>15</v>
      </c>
      <c r="AD36" s="96"/>
      <c r="AE36" s="96"/>
      <c r="AF36" s="96"/>
      <c r="AG36" s="108">
        <v>5</v>
      </c>
      <c r="AH36" s="109" t="s">
        <v>37</v>
      </c>
      <c r="AI36" s="110">
        <v>1</v>
      </c>
      <c r="AJ36" s="107"/>
      <c r="AK36" s="96"/>
      <c r="AL36" s="96"/>
      <c r="AM36" s="96"/>
      <c r="AN36" s="96"/>
      <c r="AO36" s="108"/>
      <c r="AP36" s="109"/>
      <c r="AQ36" s="146"/>
      <c r="AR36" s="107"/>
      <c r="AS36" s="96"/>
      <c r="AT36" s="96"/>
      <c r="AU36" s="96"/>
      <c r="AV36" s="96"/>
      <c r="AW36" s="108"/>
      <c r="AX36" s="109"/>
      <c r="AY36" s="148"/>
      <c r="AZ36" s="107"/>
      <c r="BA36" s="96"/>
      <c r="BB36" s="96"/>
      <c r="BC36" s="96"/>
      <c r="BD36" s="96"/>
      <c r="BE36" s="108"/>
      <c r="BF36" s="109"/>
      <c r="BG36" s="146"/>
      <c r="BH36" s="107"/>
      <c r="BI36" s="96"/>
      <c r="BJ36" s="96"/>
      <c r="BK36" s="96"/>
      <c r="BL36" s="96"/>
      <c r="BM36" s="108"/>
      <c r="BN36" s="109"/>
      <c r="BO36" s="146"/>
      <c r="BP36" s="107"/>
      <c r="BQ36" s="96"/>
      <c r="BR36" s="96"/>
      <c r="BS36" s="96"/>
      <c r="BT36" s="96"/>
      <c r="BU36" s="108"/>
      <c r="BV36" s="109"/>
      <c r="BW36" s="146"/>
      <c r="BX36" s="107"/>
      <c r="BY36" s="96"/>
      <c r="BZ36" s="96"/>
      <c r="CA36" s="96"/>
      <c r="CB36" s="96"/>
      <c r="CC36" s="108"/>
      <c r="CD36" s="109"/>
      <c r="CE36" s="111"/>
      <c r="CF36" s="107"/>
      <c r="CG36" s="96"/>
      <c r="CH36" s="96"/>
      <c r="CI36" s="96"/>
      <c r="CJ36" s="96"/>
      <c r="CK36" s="108"/>
      <c r="CL36" s="109"/>
      <c r="CM36" s="109"/>
    </row>
    <row r="37" spans="1:91" s="68" customFormat="1" ht="45" customHeight="1">
      <c r="A37" s="91">
        <v>5</v>
      </c>
      <c r="B37" s="92" t="s">
        <v>55</v>
      </c>
      <c r="C37" s="126">
        <f t="shared" si="28"/>
        <v>20</v>
      </c>
      <c r="D37" s="142">
        <f t="shared" si="29"/>
        <v>25</v>
      </c>
      <c r="E37" s="126">
        <f t="shared" si="30"/>
        <v>1</v>
      </c>
      <c r="F37" s="143">
        <f t="shared" si="27"/>
        <v>10</v>
      </c>
      <c r="G37" s="143">
        <f t="shared" si="27"/>
        <v>10</v>
      </c>
      <c r="H37" s="143">
        <f t="shared" si="27"/>
        <v>0</v>
      </c>
      <c r="I37" s="143">
        <f t="shared" si="27"/>
        <v>0</v>
      </c>
      <c r="J37" s="143">
        <f t="shared" si="27"/>
        <v>0</v>
      </c>
      <c r="K37" s="144">
        <f t="shared" si="27"/>
        <v>5</v>
      </c>
      <c r="L37" s="107">
        <v>10</v>
      </c>
      <c r="M37" s="96">
        <v>10</v>
      </c>
      <c r="N37" s="96"/>
      <c r="O37" s="96"/>
      <c r="P37" s="96"/>
      <c r="Q37" s="108">
        <v>5</v>
      </c>
      <c r="R37" s="109" t="s">
        <v>37</v>
      </c>
      <c r="S37" s="110">
        <v>1</v>
      </c>
      <c r="T37" s="107"/>
      <c r="U37" s="96"/>
      <c r="V37" s="96"/>
      <c r="W37" s="96"/>
      <c r="X37" s="96"/>
      <c r="Y37" s="108"/>
      <c r="Z37" s="109"/>
      <c r="AA37" s="110"/>
      <c r="AB37" s="107"/>
      <c r="AC37" s="96"/>
      <c r="AD37" s="96"/>
      <c r="AE37" s="96"/>
      <c r="AF37" s="96"/>
      <c r="AG37" s="108"/>
      <c r="AH37" s="109"/>
      <c r="AI37" s="146"/>
      <c r="AJ37" s="107"/>
      <c r="AK37" s="96"/>
      <c r="AL37" s="96"/>
      <c r="AM37" s="96"/>
      <c r="AN37" s="96"/>
      <c r="AO37" s="108"/>
      <c r="AP37" s="109"/>
      <c r="AQ37" s="146"/>
      <c r="AR37" s="107"/>
      <c r="AS37" s="96"/>
      <c r="AT37" s="96"/>
      <c r="AU37" s="96"/>
      <c r="AV37" s="96"/>
      <c r="AW37" s="108"/>
      <c r="AX37" s="109"/>
      <c r="AY37" s="148"/>
      <c r="AZ37" s="107"/>
      <c r="BA37" s="96"/>
      <c r="BB37" s="96"/>
      <c r="BC37" s="96"/>
      <c r="BD37" s="96"/>
      <c r="BE37" s="108"/>
      <c r="BF37" s="109"/>
      <c r="BG37" s="146"/>
      <c r="BH37" s="107"/>
      <c r="BI37" s="96"/>
      <c r="BJ37" s="96"/>
      <c r="BK37" s="96"/>
      <c r="BL37" s="96"/>
      <c r="BM37" s="108"/>
      <c r="BN37" s="109"/>
      <c r="BO37" s="146"/>
      <c r="BP37" s="107"/>
      <c r="BQ37" s="96"/>
      <c r="BR37" s="96"/>
      <c r="BS37" s="96"/>
      <c r="BT37" s="96"/>
      <c r="BU37" s="108"/>
      <c r="BV37" s="109"/>
      <c r="BW37" s="146"/>
      <c r="BX37" s="107"/>
      <c r="BY37" s="96"/>
      <c r="BZ37" s="96"/>
      <c r="CA37" s="96"/>
      <c r="CB37" s="96"/>
      <c r="CC37" s="108"/>
      <c r="CD37" s="109"/>
      <c r="CE37" s="111"/>
      <c r="CF37" s="107"/>
      <c r="CG37" s="96"/>
      <c r="CH37" s="96"/>
      <c r="CI37" s="96"/>
      <c r="CJ37" s="96"/>
      <c r="CK37" s="108"/>
      <c r="CL37" s="109"/>
      <c r="CM37" s="109"/>
    </row>
    <row r="38" spans="1:92" s="68" customFormat="1" ht="45" customHeight="1">
      <c r="A38" s="91">
        <v>6</v>
      </c>
      <c r="B38" s="303" t="s">
        <v>164</v>
      </c>
      <c r="C38" s="126">
        <f t="shared" si="28"/>
        <v>20</v>
      </c>
      <c r="D38" s="142">
        <f t="shared" si="29"/>
        <v>25</v>
      </c>
      <c r="E38" s="126">
        <f t="shared" si="30"/>
        <v>1</v>
      </c>
      <c r="F38" s="143">
        <f t="shared" si="27"/>
        <v>10</v>
      </c>
      <c r="G38" s="143">
        <f t="shared" si="27"/>
        <v>10</v>
      </c>
      <c r="H38" s="143">
        <f t="shared" si="27"/>
        <v>0</v>
      </c>
      <c r="I38" s="143">
        <f t="shared" si="27"/>
        <v>0</v>
      </c>
      <c r="J38" s="143">
        <f t="shared" si="27"/>
        <v>0</v>
      </c>
      <c r="K38" s="144">
        <f t="shared" si="27"/>
        <v>5</v>
      </c>
      <c r="L38" s="107"/>
      <c r="M38" s="96"/>
      <c r="N38" s="96"/>
      <c r="O38" s="96"/>
      <c r="P38" s="96"/>
      <c r="Q38" s="108"/>
      <c r="R38" s="109"/>
      <c r="S38" s="110"/>
      <c r="T38" s="107"/>
      <c r="U38" s="96"/>
      <c r="V38" s="96"/>
      <c r="W38" s="96"/>
      <c r="X38" s="96"/>
      <c r="Y38" s="108"/>
      <c r="Z38" s="109"/>
      <c r="AA38" s="110"/>
      <c r="AB38" s="107"/>
      <c r="AC38" s="96"/>
      <c r="AD38" s="96"/>
      <c r="AE38" s="96"/>
      <c r="AF38" s="96"/>
      <c r="AG38" s="108"/>
      <c r="AH38" s="109"/>
      <c r="AI38" s="146"/>
      <c r="AJ38" s="107"/>
      <c r="AK38" s="96"/>
      <c r="AL38" s="96"/>
      <c r="AM38" s="96"/>
      <c r="AN38" s="96"/>
      <c r="AO38" s="108"/>
      <c r="AP38" s="109"/>
      <c r="AQ38" s="110"/>
      <c r="AR38" s="107"/>
      <c r="AS38" s="96"/>
      <c r="AT38" s="96"/>
      <c r="AU38" s="96"/>
      <c r="AV38" s="96"/>
      <c r="AW38" s="108"/>
      <c r="AX38" s="109"/>
      <c r="AY38" s="148"/>
      <c r="AZ38" s="107">
        <v>10</v>
      </c>
      <c r="BA38" s="309">
        <v>10</v>
      </c>
      <c r="BB38" s="96"/>
      <c r="BC38" s="96"/>
      <c r="BD38" s="96"/>
      <c r="BE38" s="286">
        <v>5</v>
      </c>
      <c r="BF38" s="109" t="s">
        <v>37</v>
      </c>
      <c r="BG38" s="110">
        <v>1</v>
      </c>
      <c r="BH38" s="107"/>
      <c r="BI38" s="96"/>
      <c r="BJ38" s="96"/>
      <c r="BK38" s="96"/>
      <c r="BL38" s="96"/>
      <c r="BM38" s="108"/>
      <c r="BN38" s="109"/>
      <c r="BO38" s="146"/>
      <c r="BP38" s="107"/>
      <c r="BQ38" s="96"/>
      <c r="BR38" s="96"/>
      <c r="BS38" s="96"/>
      <c r="BT38" s="96"/>
      <c r="BU38" s="108"/>
      <c r="BV38" s="109"/>
      <c r="BW38" s="146"/>
      <c r="BX38" s="284"/>
      <c r="BY38" s="285"/>
      <c r="BZ38" s="285"/>
      <c r="CA38" s="285"/>
      <c r="CB38" s="285"/>
      <c r="CC38" s="286"/>
      <c r="CD38" s="288"/>
      <c r="CE38" s="289"/>
      <c r="CF38" s="107"/>
      <c r="CG38" s="96"/>
      <c r="CH38" s="96"/>
      <c r="CI38" s="96"/>
      <c r="CJ38" s="96"/>
      <c r="CK38" s="108"/>
      <c r="CL38" s="109"/>
      <c r="CM38" s="109"/>
      <c r="CN38" s="149"/>
    </row>
    <row r="39" spans="1:91" s="68" customFormat="1" ht="45" customHeight="1">
      <c r="A39" s="91">
        <v>7</v>
      </c>
      <c r="B39" s="92" t="s">
        <v>56</v>
      </c>
      <c r="C39" s="126">
        <f t="shared" si="28"/>
        <v>15</v>
      </c>
      <c r="D39" s="142">
        <f t="shared" si="29"/>
        <v>25</v>
      </c>
      <c r="E39" s="126">
        <f t="shared" si="30"/>
        <v>1</v>
      </c>
      <c r="F39" s="143">
        <f t="shared" si="27"/>
        <v>15</v>
      </c>
      <c r="G39" s="143">
        <f t="shared" si="27"/>
        <v>0</v>
      </c>
      <c r="H39" s="143">
        <f t="shared" si="27"/>
        <v>0</v>
      </c>
      <c r="I39" s="143">
        <f t="shared" si="27"/>
        <v>0</v>
      </c>
      <c r="J39" s="143">
        <f t="shared" si="27"/>
        <v>0</v>
      </c>
      <c r="K39" s="144">
        <f t="shared" si="27"/>
        <v>10</v>
      </c>
      <c r="L39" s="107">
        <v>15</v>
      </c>
      <c r="M39" s="96"/>
      <c r="N39" s="96"/>
      <c r="O39" s="96"/>
      <c r="P39" s="96"/>
      <c r="Q39" s="108">
        <v>10</v>
      </c>
      <c r="R39" s="109" t="s">
        <v>37</v>
      </c>
      <c r="S39" s="110">
        <v>1</v>
      </c>
      <c r="T39" s="107"/>
      <c r="U39" s="96"/>
      <c r="V39" s="96"/>
      <c r="W39" s="96"/>
      <c r="X39" s="96"/>
      <c r="Y39" s="108"/>
      <c r="Z39" s="109"/>
      <c r="AA39" s="110"/>
      <c r="AB39" s="107"/>
      <c r="AC39" s="96"/>
      <c r="AD39" s="96"/>
      <c r="AE39" s="96"/>
      <c r="AF39" s="96"/>
      <c r="AG39" s="108"/>
      <c r="AH39" s="109"/>
      <c r="AI39" s="146"/>
      <c r="AJ39" s="107"/>
      <c r="AK39" s="96"/>
      <c r="AL39" s="96"/>
      <c r="AM39" s="96"/>
      <c r="AN39" s="96"/>
      <c r="AO39" s="108"/>
      <c r="AP39" s="109"/>
      <c r="AQ39" s="146"/>
      <c r="AR39" s="107"/>
      <c r="AS39" s="96"/>
      <c r="AT39" s="96"/>
      <c r="AU39" s="96"/>
      <c r="AV39" s="96"/>
      <c r="AW39" s="108"/>
      <c r="AX39" s="109"/>
      <c r="AY39" s="148"/>
      <c r="AZ39" s="107"/>
      <c r="BA39" s="96"/>
      <c r="BB39" s="96"/>
      <c r="BC39" s="96"/>
      <c r="BD39" s="96"/>
      <c r="BE39" s="108"/>
      <c r="BF39" s="109"/>
      <c r="BG39" s="146"/>
      <c r="BH39" s="107"/>
      <c r="BI39" s="96"/>
      <c r="BJ39" s="96"/>
      <c r="BK39" s="96"/>
      <c r="BL39" s="96"/>
      <c r="BM39" s="108"/>
      <c r="BN39" s="109"/>
      <c r="BO39" s="146"/>
      <c r="BP39" s="107"/>
      <c r="BQ39" s="96"/>
      <c r="BR39" s="96"/>
      <c r="BS39" s="96"/>
      <c r="BT39" s="96"/>
      <c r="BU39" s="108"/>
      <c r="BV39" s="109"/>
      <c r="BW39" s="146"/>
      <c r="BX39" s="107"/>
      <c r="BY39" s="96"/>
      <c r="BZ39" s="96"/>
      <c r="CA39" s="96"/>
      <c r="CB39" s="96"/>
      <c r="CC39" s="108"/>
      <c r="CD39" s="109"/>
      <c r="CE39" s="111"/>
      <c r="CF39" s="107"/>
      <c r="CG39" s="96"/>
      <c r="CH39" s="96"/>
      <c r="CI39" s="96"/>
      <c r="CJ39" s="96"/>
      <c r="CK39" s="108"/>
      <c r="CL39" s="109"/>
      <c r="CM39" s="109"/>
    </row>
    <row r="40" spans="1:92" s="68" customFormat="1" ht="45" customHeight="1">
      <c r="A40" s="91">
        <v>8</v>
      </c>
      <c r="B40" s="103" t="s">
        <v>97</v>
      </c>
      <c r="C40" s="126">
        <f t="shared" si="28"/>
        <v>15</v>
      </c>
      <c r="D40" s="142">
        <f t="shared" si="29"/>
        <v>25</v>
      </c>
      <c r="E40" s="126">
        <f t="shared" si="30"/>
        <v>1</v>
      </c>
      <c r="F40" s="143">
        <f t="shared" si="27"/>
        <v>15</v>
      </c>
      <c r="G40" s="143">
        <f t="shared" si="27"/>
        <v>0</v>
      </c>
      <c r="H40" s="143">
        <f t="shared" si="27"/>
        <v>0</v>
      </c>
      <c r="I40" s="143">
        <f t="shared" si="27"/>
        <v>0</v>
      </c>
      <c r="J40" s="143">
        <f t="shared" si="27"/>
        <v>0</v>
      </c>
      <c r="K40" s="144">
        <f t="shared" si="27"/>
        <v>10</v>
      </c>
      <c r="L40" s="107"/>
      <c r="M40" s="96"/>
      <c r="N40" s="96"/>
      <c r="O40" s="96"/>
      <c r="P40" s="96"/>
      <c r="Q40" s="108"/>
      <c r="R40" s="109"/>
      <c r="S40" s="110"/>
      <c r="T40" s="107">
        <v>15</v>
      </c>
      <c r="U40" s="96"/>
      <c r="V40" s="96"/>
      <c r="W40" s="96"/>
      <c r="X40" s="96"/>
      <c r="Y40" s="108">
        <v>10</v>
      </c>
      <c r="Z40" s="109" t="s">
        <v>37</v>
      </c>
      <c r="AA40" s="110">
        <v>1</v>
      </c>
      <c r="AB40" s="107"/>
      <c r="AC40" s="96"/>
      <c r="AD40" s="96"/>
      <c r="AE40" s="96"/>
      <c r="AF40" s="96"/>
      <c r="AG40" s="108"/>
      <c r="AH40" s="109"/>
      <c r="AI40" s="146"/>
      <c r="AJ40" s="107"/>
      <c r="AK40" s="96"/>
      <c r="AL40" s="96"/>
      <c r="AM40" s="96"/>
      <c r="AN40" s="96"/>
      <c r="AO40" s="108"/>
      <c r="AP40" s="109"/>
      <c r="AQ40" s="146"/>
      <c r="AR40" s="107"/>
      <c r="AS40" s="96"/>
      <c r="AT40" s="96"/>
      <c r="AU40" s="96"/>
      <c r="AV40" s="96"/>
      <c r="AW40" s="108"/>
      <c r="AX40" s="109"/>
      <c r="AY40" s="148"/>
      <c r="AZ40" s="107"/>
      <c r="BA40" s="96"/>
      <c r="BB40" s="96"/>
      <c r="BC40" s="96"/>
      <c r="BD40" s="96"/>
      <c r="BE40" s="108"/>
      <c r="BF40" s="109"/>
      <c r="BG40" s="146"/>
      <c r="BH40" s="107"/>
      <c r="BI40" s="96"/>
      <c r="BJ40" s="96"/>
      <c r="BK40" s="96"/>
      <c r="BL40" s="96"/>
      <c r="BM40" s="108"/>
      <c r="BN40" s="109"/>
      <c r="BO40" s="146"/>
      <c r="BP40" s="107"/>
      <c r="BQ40" s="96"/>
      <c r="BR40" s="96"/>
      <c r="BS40" s="96"/>
      <c r="BT40" s="96"/>
      <c r="BU40" s="108"/>
      <c r="BV40" s="109"/>
      <c r="BW40" s="146"/>
      <c r="BX40" s="107"/>
      <c r="BY40" s="96"/>
      <c r="BZ40" s="96"/>
      <c r="CA40" s="96"/>
      <c r="CB40" s="96"/>
      <c r="CC40" s="108"/>
      <c r="CD40" s="109"/>
      <c r="CE40" s="111"/>
      <c r="CF40" s="107"/>
      <c r="CG40" s="96"/>
      <c r="CH40" s="96"/>
      <c r="CI40" s="96"/>
      <c r="CJ40" s="96"/>
      <c r="CK40" s="108"/>
      <c r="CL40" s="109"/>
      <c r="CM40" s="109"/>
      <c r="CN40" s="149"/>
    </row>
    <row r="41" spans="1:91" s="68" customFormat="1" ht="45" customHeight="1">
      <c r="A41" s="91">
        <v>9</v>
      </c>
      <c r="B41" s="103" t="s">
        <v>57</v>
      </c>
      <c r="C41" s="126">
        <f t="shared" si="28"/>
        <v>20</v>
      </c>
      <c r="D41" s="142">
        <f t="shared" si="29"/>
        <v>25</v>
      </c>
      <c r="E41" s="126">
        <f t="shared" si="30"/>
        <v>1</v>
      </c>
      <c r="F41" s="143">
        <f t="shared" si="27"/>
        <v>20</v>
      </c>
      <c r="G41" s="143">
        <f t="shared" si="27"/>
        <v>0</v>
      </c>
      <c r="H41" s="143">
        <f t="shared" si="27"/>
        <v>0</v>
      </c>
      <c r="I41" s="143">
        <f t="shared" si="27"/>
        <v>0</v>
      </c>
      <c r="J41" s="143">
        <f t="shared" si="27"/>
        <v>0</v>
      </c>
      <c r="K41" s="144">
        <f t="shared" si="27"/>
        <v>5</v>
      </c>
      <c r="L41" s="107">
        <v>20</v>
      </c>
      <c r="M41" s="96"/>
      <c r="N41" s="96"/>
      <c r="O41" s="96"/>
      <c r="P41" s="96"/>
      <c r="Q41" s="108">
        <v>5</v>
      </c>
      <c r="R41" s="109" t="s">
        <v>37</v>
      </c>
      <c r="S41" s="110">
        <v>1</v>
      </c>
      <c r="T41" s="107"/>
      <c r="U41" s="96"/>
      <c r="V41" s="96"/>
      <c r="W41" s="96"/>
      <c r="X41" s="96"/>
      <c r="Y41" s="108"/>
      <c r="Z41" s="109"/>
      <c r="AA41" s="110"/>
      <c r="AB41" s="107"/>
      <c r="AC41" s="96"/>
      <c r="AD41" s="96"/>
      <c r="AE41" s="96"/>
      <c r="AF41" s="96"/>
      <c r="AG41" s="108"/>
      <c r="AH41" s="109"/>
      <c r="AI41" s="146"/>
      <c r="AJ41" s="107"/>
      <c r="AK41" s="96"/>
      <c r="AL41" s="96"/>
      <c r="AM41" s="96"/>
      <c r="AN41" s="96"/>
      <c r="AO41" s="108"/>
      <c r="AP41" s="109"/>
      <c r="AQ41" s="146"/>
      <c r="AR41" s="107"/>
      <c r="AS41" s="96"/>
      <c r="AT41" s="96"/>
      <c r="AU41" s="96"/>
      <c r="AV41" s="96"/>
      <c r="AW41" s="108"/>
      <c r="AX41" s="109"/>
      <c r="AY41" s="148"/>
      <c r="AZ41" s="107"/>
      <c r="BA41" s="96"/>
      <c r="BB41" s="96"/>
      <c r="BC41" s="96"/>
      <c r="BD41" s="96"/>
      <c r="BE41" s="108"/>
      <c r="BF41" s="109"/>
      <c r="BG41" s="146"/>
      <c r="BH41" s="107"/>
      <c r="BI41" s="96"/>
      <c r="BJ41" s="96"/>
      <c r="BK41" s="96"/>
      <c r="BL41" s="96"/>
      <c r="BM41" s="108"/>
      <c r="BN41" s="109"/>
      <c r="BO41" s="146"/>
      <c r="BP41" s="107"/>
      <c r="BQ41" s="96"/>
      <c r="BR41" s="96"/>
      <c r="BS41" s="96"/>
      <c r="BT41" s="96"/>
      <c r="BU41" s="108"/>
      <c r="BV41" s="109"/>
      <c r="BW41" s="146"/>
      <c r="BX41" s="107"/>
      <c r="BY41" s="96"/>
      <c r="BZ41" s="96"/>
      <c r="CA41" s="96"/>
      <c r="CB41" s="96"/>
      <c r="CC41" s="108"/>
      <c r="CD41" s="109"/>
      <c r="CE41" s="111"/>
      <c r="CF41" s="107"/>
      <c r="CG41" s="96"/>
      <c r="CH41" s="96"/>
      <c r="CI41" s="96"/>
      <c r="CJ41" s="96"/>
      <c r="CK41" s="108"/>
      <c r="CL41" s="109"/>
      <c r="CM41" s="109"/>
    </row>
    <row r="42" spans="1:91" s="68" customFormat="1" ht="45" customHeight="1">
      <c r="A42" s="91">
        <v>10</v>
      </c>
      <c r="B42" s="150" t="s">
        <v>58</v>
      </c>
      <c r="C42" s="126">
        <f t="shared" si="28"/>
        <v>15</v>
      </c>
      <c r="D42" s="142">
        <f t="shared" si="29"/>
        <v>25</v>
      </c>
      <c r="E42" s="126">
        <f t="shared" si="30"/>
        <v>1</v>
      </c>
      <c r="F42" s="143">
        <f t="shared" si="27"/>
        <v>15</v>
      </c>
      <c r="G42" s="143">
        <f t="shared" si="27"/>
        <v>0</v>
      </c>
      <c r="H42" s="143">
        <f t="shared" si="27"/>
        <v>0</v>
      </c>
      <c r="I42" s="143">
        <f t="shared" si="27"/>
        <v>0</v>
      </c>
      <c r="J42" s="143">
        <f t="shared" si="27"/>
        <v>0</v>
      </c>
      <c r="K42" s="144">
        <f t="shared" si="27"/>
        <v>10</v>
      </c>
      <c r="L42" s="107">
        <v>15</v>
      </c>
      <c r="M42" s="96"/>
      <c r="N42" s="96"/>
      <c r="O42" s="96"/>
      <c r="P42" s="96"/>
      <c r="Q42" s="108">
        <v>10</v>
      </c>
      <c r="R42" s="109" t="s">
        <v>37</v>
      </c>
      <c r="S42" s="110">
        <v>1</v>
      </c>
      <c r="T42" s="107"/>
      <c r="U42" s="96"/>
      <c r="V42" s="96"/>
      <c r="W42" s="96"/>
      <c r="X42" s="96"/>
      <c r="Y42" s="108"/>
      <c r="Z42" s="109"/>
      <c r="AA42" s="110"/>
      <c r="AB42" s="107"/>
      <c r="AC42" s="96"/>
      <c r="AD42" s="96"/>
      <c r="AE42" s="96"/>
      <c r="AF42" s="96"/>
      <c r="AG42" s="108"/>
      <c r="AH42" s="109"/>
      <c r="AI42" s="146"/>
      <c r="AJ42" s="107"/>
      <c r="AK42" s="96"/>
      <c r="AL42" s="96"/>
      <c r="AM42" s="96"/>
      <c r="AN42" s="96"/>
      <c r="AO42" s="108"/>
      <c r="AP42" s="109"/>
      <c r="AQ42" s="146"/>
      <c r="AR42" s="107"/>
      <c r="AS42" s="96"/>
      <c r="AT42" s="96"/>
      <c r="AU42" s="96"/>
      <c r="AV42" s="96"/>
      <c r="AW42" s="108"/>
      <c r="AX42" s="109"/>
      <c r="AY42" s="146"/>
      <c r="AZ42" s="107"/>
      <c r="BA42" s="96"/>
      <c r="BB42" s="96"/>
      <c r="BC42" s="96"/>
      <c r="BD42" s="96"/>
      <c r="BE42" s="108"/>
      <c r="BF42" s="109"/>
      <c r="BG42" s="146"/>
      <c r="BH42" s="107"/>
      <c r="BI42" s="96"/>
      <c r="BJ42" s="96"/>
      <c r="BK42" s="96"/>
      <c r="BL42" s="96"/>
      <c r="BM42" s="108"/>
      <c r="BN42" s="109"/>
      <c r="BO42" s="146"/>
      <c r="BP42" s="107"/>
      <c r="BQ42" s="96"/>
      <c r="BR42" s="96"/>
      <c r="BS42" s="96"/>
      <c r="BT42" s="96"/>
      <c r="BU42" s="108"/>
      <c r="BV42" s="109"/>
      <c r="BW42" s="146"/>
      <c r="BX42" s="107"/>
      <c r="BY42" s="96"/>
      <c r="BZ42" s="96"/>
      <c r="CA42" s="96"/>
      <c r="CB42" s="96"/>
      <c r="CC42" s="108"/>
      <c r="CD42" s="109"/>
      <c r="CE42" s="110"/>
      <c r="CF42" s="107"/>
      <c r="CG42" s="96"/>
      <c r="CH42" s="96"/>
      <c r="CI42" s="96"/>
      <c r="CJ42" s="96"/>
      <c r="CK42" s="108"/>
      <c r="CL42" s="109"/>
      <c r="CM42" s="109"/>
    </row>
    <row r="43" spans="1:91" s="68" customFormat="1" ht="45" customHeight="1">
      <c r="A43" s="91">
        <v>11</v>
      </c>
      <c r="B43" s="103" t="s">
        <v>60</v>
      </c>
      <c r="C43" s="126">
        <f t="shared" si="28"/>
        <v>15</v>
      </c>
      <c r="D43" s="142">
        <f t="shared" si="29"/>
        <v>25</v>
      </c>
      <c r="E43" s="126">
        <f t="shared" si="30"/>
        <v>1</v>
      </c>
      <c r="F43" s="143">
        <f t="shared" si="27"/>
        <v>15</v>
      </c>
      <c r="G43" s="143">
        <f t="shared" si="27"/>
        <v>0</v>
      </c>
      <c r="H43" s="143">
        <f t="shared" si="27"/>
        <v>0</v>
      </c>
      <c r="I43" s="143">
        <f t="shared" si="27"/>
        <v>0</v>
      </c>
      <c r="J43" s="143">
        <f t="shared" si="27"/>
        <v>0</v>
      </c>
      <c r="K43" s="144">
        <f t="shared" si="27"/>
        <v>10</v>
      </c>
      <c r="L43" s="107">
        <v>15</v>
      </c>
      <c r="M43" s="96"/>
      <c r="N43" s="96"/>
      <c r="O43" s="96"/>
      <c r="P43" s="96"/>
      <c r="Q43" s="108">
        <v>10</v>
      </c>
      <c r="R43" s="109" t="s">
        <v>37</v>
      </c>
      <c r="S43" s="110">
        <v>1</v>
      </c>
      <c r="T43" s="107"/>
      <c r="U43" s="96"/>
      <c r="V43" s="96"/>
      <c r="W43" s="96"/>
      <c r="X43" s="96"/>
      <c r="Y43" s="108"/>
      <c r="Z43" s="109"/>
      <c r="AA43" s="110"/>
      <c r="AB43" s="107"/>
      <c r="AC43" s="96"/>
      <c r="AD43" s="96"/>
      <c r="AE43" s="96"/>
      <c r="AF43" s="96"/>
      <c r="AG43" s="108"/>
      <c r="AH43" s="109"/>
      <c r="AI43" s="146"/>
      <c r="AJ43" s="107"/>
      <c r="AK43" s="96"/>
      <c r="AL43" s="96"/>
      <c r="AM43" s="96"/>
      <c r="AN43" s="96"/>
      <c r="AO43" s="108"/>
      <c r="AP43" s="109"/>
      <c r="AQ43" s="146"/>
      <c r="AR43" s="107"/>
      <c r="AS43" s="96"/>
      <c r="AT43" s="96"/>
      <c r="AU43" s="96"/>
      <c r="AV43" s="96"/>
      <c r="AW43" s="108"/>
      <c r="AX43" s="109"/>
      <c r="AY43" s="146"/>
      <c r="AZ43" s="107"/>
      <c r="BA43" s="96"/>
      <c r="BB43" s="96"/>
      <c r="BC43" s="96"/>
      <c r="BD43" s="96"/>
      <c r="BE43" s="108"/>
      <c r="BF43" s="109"/>
      <c r="BG43" s="146"/>
      <c r="BH43" s="107"/>
      <c r="BI43" s="96"/>
      <c r="BJ43" s="96"/>
      <c r="BK43" s="96"/>
      <c r="BL43" s="96"/>
      <c r="BM43" s="108"/>
      <c r="BN43" s="109"/>
      <c r="BO43" s="146"/>
      <c r="BP43" s="107"/>
      <c r="BQ43" s="96"/>
      <c r="BR43" s="96"/>
      <c r="BS43" s="96"/>
      <c r="BT43" s="96"/>
      <c r="BU43" s="108"/>
      <c r="BV43" s="109"/>
      <c r="BW43" s="146"/>
      <c r="BX43" s="107"/>
      <c r="BY43" s="96"/>
      <c r="BZ43" s="96"/>
      <c r="CA43" s="96"/>
      <c r="CB43" s="96"/>
      <c r="CC43" s="108"/>
      <c r="CD43" s="109"/>
      <c r="CE43" s="111"/>
      <c r="CF43" s="107"/>
      <c r="CG43" s="96"/>
      <c r="CH43" s="96"/>
      <c r="CI43" s="96"/>
      <c r="CJ43" s="96"/>
      <c r="CK43" s="108"/>
      <c r="CL43" s="109"/>
      <c r="CM43" s="109"/>
    </row>
    <row r="44" spans="1:91" s="68" customFormat="1" ht="45" customHeight="1">
      <c r="A44" s="91">
        <v>12</v>
      </c>
      <c r="B44" s="103" t="s">
        <v>61</v>
      </c>
      <c r="C44" s="126">
        <f t="shared" si="28"/>
        <v>15</v>
      </c>
      <c r="D44" s="142">
        <f t="shared" si="29"/>
        <v>25</v>
      </c>
      <c r="E44" s="126">
        <f t="shared" si="30"/>
        <v>1</v>
      </c>
      <c r="F44" s="143">
        <f t="shared" si="27"/>
        <v>15</v>
      </c>
      <c r="G44" s="143">
        <f t="shared" si="27"/>
        <v>0</v>
      </c>
      <c r="H44" s="143">
        <f t="shared" si="27"/>
        <v>0</v>
      </c>
      <c r="I44" s="143">
        <f t="shared" si="27"/>
        <v>0</v>
      </c>
      <c r="J44" s="143">
        <f t="shared" si="27"/>
        <v>0</v>
      </c>
      <c r="K44" s="144">
        <f t="shared" si="27"/>
        <v>10</v>
      </c>
      <c r="L44" s="107"/>
      <c r="M44" s="96"/>
      <c r="N44" s="96"/>
      <c r="O44" s="96"/>
      <c r="P44" s="96"/>
      <c r="Q44" s="108"/>
      <c r="R44" s="109"/>
      <c r="S44" s="110"/>
      <c r="T44" s="107">
        <v>15</v>
      </c>
      <c r="U44" s="96"/>
      <c r="V44" s="96"/>
      <c r="W44" s="96"/>
      <c r="X44" s="96"/>
      <c r="Y44" s="108">
        <v>10</v>
      </c>
      <c r="Z44" s="109" t="s">
        <v>37</v>
      </c>
      <c r="AA44" s="110">
        <v>1</v>
      </c>
      <c r="AB44" s="107"/>
      <c r="AC44" s="96"/>
      <c r="AD44" s="96"/>
      <c r="AE44" s="96"/>
      <c r="AF44" s="96"/>
      <c r="AG44" s="108"/>
      <c r="AH44" s="109"/>
      <c r="AI44" s="146"/>
      <c r="AJ44" s="107"/>
      <c r="AK44" s="96"/>
      <c r="AL44" s="96"/>
      <c r="AM44" s="96"/>
      <c r="AN44" s="96"/>
      <c r="AO44" s="108"/>
      <c r="AP44" s="109"/>
      <c r="AQ44" s="146"/>
      <c r="AR44" s="107"/>
      <c r="AS44" s="96"/>
      <c r="AT44" s="96"/>
      <c r="AU44" s="96"/>
      <c r="AV44" s="96"/>
      <c r="AW44" s="108"/>
      <c r="AX44" s="109"/>
      <c r="AY44" s="146"/>
      <c r="AZ44" s="107"/>
      <c r="BA44" s="96"/>
      <c r="BB44" s="96"/>
      <c r="BC44" s="96"/>
      <c r="BD44" s="96"/>
      <c r="BE44" s="108"/>
      <c r="BF44" s="109"/>
      <c r="BG44" s="146"/>
      <c r="BH44" s="107"/>
      <c r="BI44" s="96"/>
      <c r="BJ44" s="96"/>
      <c r="BK44" s="96"/>
      <c r="BL44" s="96"/>
      <c r="BM44" s="108"/>
      <c r="BN44" s="109"/>
      <c r="BO44" s="146"/>
      <c r="BP44" s="107"/>
      <c r="BQ44" s="96"/>
      <c r="BR44" s="96"/>
      <c r="BS44" s="96"/>
      <c r="BT44" s="96"/>
      <c r="BU44" s="108"/>
      <c r="BV44" s="109"/>
      <c r="BW44" s="146"/>
      <c r="BX44" s="107"/>
      <c r="BY44" s="96"/>
      <c r="BZ44" s="96"/>
      <c r="CA44" s="96"/>
      <c r="CB44" s="96"/>
      <c r="CC44" s="108"/>
      <c r="CD44" s="109"/>
      <c r="CE44" s="111"/>
      <c r="CF44" s="107"/>
      <c r="CG44" s="96"/>
      <c r="CH44" s="96"/>
      <c r="CI44" s="96"/>
      <c r="CJ44" s="96"/>
      <c r="CK44" s="108"/>
      <c r="CL44" s="109"/>
      <c r="CM44" s="109"/>
    </row>
    <row r="45" spans="1:91" s="68" customFormat="1" ht="45" customHeight="1">
      <c r="A45" s="91">
        <v>13</v>
      </c>
      <c r="B45" s="103" t="s">
        <v>98</v>
      </c>
      <c r="C45" s="126">
        <f t="shared" si="28"/>
        <v>15</v>
      </c>
      <c r="D45" s="142">
        <f t="shared" si="29"/>
        <v>25</v>
      </c>
      <c r="E45" s="126">
        <f t="shared" si="30"/>
        <v>1</v>
      </c>
      <c r="F45" s="143">
        <f t="shared" si="27"/>
        <v>15</v>
      </c>
      <c r="G45" s="143">
        <f t="shared" si="27"/>
        <v>0</v>
      </c>
      <c r="H45" s="143">
        <f t="shared" si="27"/>
        <v>0</v>
      </c>
      <c r="I45" s="143">
        <f t="shared" si="27"/>
        <v>0</v>
      </c>
      <c r="J45" s="143">
        <f t="shared" si="27"/>
        <v>0</v>
      </c>
      <c r="K45" s="144">
        <f t="shared" si="27"/>
        <v>10</v>
      </c>
      <c r="L45" s="107">
        <v>15</v>
      </c>
      <c r="M45" s="96"/>
      <c r="N45" s="96"/>
      <c r="O45" s="96"/>
      <c r="P45" s="96"/>
      <c r="Q45" s="108">
        <v>10</v>
      </c>
      <c r="R45" s="109" t="s">
        <v>37</v>
      </c>
      <c r="S45" s="110">
        <v>1</v>
      </c>
      <c r="T45" s="107"/>
      <c r="U45" s="96"/>
      <c r="V45" s="96"/>
      <c r="W45" s="96"/>
      <c r="X45" s="96"/>
      <c r="Y45" s="108"/>
      <c r="Z45" s="109"/>
      <c r="AA45" s="110"/>
      <c r="AB45" s="107"/>
      <c r="AC45" s="96"/>
      <c r="AD45" s="96"/>
      <c r="AE45" s="96"/>
      <c r="AF45" s="96"/>
      <c r="AG45" s="108"/>
      <c r="AH45" s="109"/>
      <c r="AI45" s="146"/>
      <c r="AJ45" s="107"/>
      <c r="AK45" s="96"/>
      <c r="AL45" s="96"/>
      <c r="AM45" s="96"/>
      <c r="AN45" s="96"/>
      <c r="AO45" s="108"/>
      <c r="AP45" s="109"/>
      <c r="AQ45" s="146"/>
      <c r="AR45" s="107"/>
      <c r="AS45" s="96"/>
      <c r="AT45" s="96"/>
      <c r="AU45" s="96"/>
      <c r="AV45" s="96"/>
      <c r="AW45" s="108"/>
      <c r="AX45" s="109"/>
      <c r="AY45" s="146"/>
      <c r="AZ45" s="107"/>
      <c r="BA45" s="96"/>
      <c r="BB45" s="96"/>
      <c r="BC45" s="96"/>
      <c r="BD45" s="96"/>
      <c r="BE45" s="108"/>
      <c r="BF45" s="109"/>
      <c r="BG45" s="146"/>
      <c r="BH45" s="107"/>
      <c r="BI45" s="96"/>
      <c r="BJ45" s="96"/>
      <c r="BK45" s="96"/>
      <c r="BL45" s="96"/>
      <c r="BM45" s="108"/>
      <c r="BN45" s="109"/>
      <c r="BO45" s="146"/>
      <c r="BP45" s="107"/>
      <c r="BQ45" s="96"/>
      <c r="BR45" s="96"/>
      <c r="BS45" s="96"/>
      <c r="BT45" s="96"/>
      <c r="BU45" s="108"/>
      <c r="BV45" s="109"/>
      <c r="BW45" s="146"/>
      <c r="BX45" s="107"/>
      <c r="BY45" s="96"/>
      <c r="BZ45" s="96"/>
      <c r="CA45" s="96"/>
      <c r="CB45" s="96"/>
      <c r="CC45" s="108"/>
      <c r="CD45" s="109"/>
      <c r="CE45" s="111"/>
      <c r="CF45" s="107"/>
      <c r="CG45" s="96"/>
      <c r="CH45" s="96"/>
      <c r="CI45" s="96"/>
      <c r="CJ45" s="96"/>
      <c r="CK45" s="108"/>
      <c r="CL45" s="109"/>
      <c r="CM45" s="109"/>
    </row>
    <row r="46" spans="1:91" s="68" customFormat="1" ht="45" customHeight="1">
      <c r="A46" s="91">
        <v>14</v>
      </c>
      <c r="B46" s="103" t="s">
        <v>99</v>
      </c>
      <c r="C46" s="126">
        <f t="shared" si="28"/>
        <v>15</v>
      </c>
      <c r="D46" s="142">
        <f t="shared" si="29"/>
        <v>25</v>
      </c>
      <c r="E46" s="126">
        <f t="shared" si="30"/>
        <v>1</v>
      </c>
      <c r="F46" s="143">
        <f t="shared" si="27"/>
        <v>15</v>
      </c>
      <c r="G46" s="143">
        <f t="shared" si="27"/>
        <v>0</v>
      </c>
      <c r="H46" s="143">
        <f t="shared" si="27"/>
        <v>0</v>
      </c>
      <c r="I46" s="143">
        <f t="shared" si="27"/>
        <v>0</v>
      </c>
      <c r="J46" s="143">
        <f t="shared" si="27"/>
        <v>0</v>
      </c>
      <c r="K46" s="144">
        <f t="shared" si="27"/>
        <v>10</v>
      </c>
      <c r="L46" s="107">
        <v>15</v>
      </c>
      <c r="M46" s="96"/>
      <c r="N46" s="96"/>
      <c r="O46" s="96"/>
      <c r="P46" s="96"/>
      <c r="Q46" s="108">
        <v>10</v>
      </c>
      <c r="R46" s="109" t="s">
        <v>37</v>
      </c>
      <c r="S46" s="110">
        <v>1</v>
      </c>
      <c r="T46" s="107"/>
      <c r="U46" s="96"/>
      <c r="V46" s="96"/>
      <c r="W46" s="96"/>
      <c r="X46" s="96"/>
      <c r="Y46" s="108"/>
      <c r="Z46" s="109"/>
      <c r="AA46" s="110"/>
      <c r="AB46" s="107"/>
      <c r="AC46" s="96"/>
      <c r="AD46" s="96"/>
      <c r="AE46" s="96"/>
      <c r="AF46" s="96"/>
      <c r="AG46" s="108"/>
      <c r="AH46" s="109"/>
      <c r="AI46" s="146"/>
      <c r="AJ46" s="107"/>
      <c r="AK46" s="96"/>
      <c r="AL46" s="96"/>
      <c r="AM46" s="96"/>
      <c r="AN46" s="96"/>
      <c r="AO46" s="108"/>
      <c r="AP46" s="109"/>
      <c r="AQ46" s="146"/>
      <c r="AR46" s="107"/>
      <c r="AS46" s="96"/>
      <c r="AT46" s="96"/>
      <c r="AU46" s="96"/>
      <c r="AV46" s="96"/>
      <c r="AW46" s="108"/>
      <c r="AX46" s="109"/>
      <c r="AY46" s="146"/>
      <c r="AZ46" s="107"/>
      <c r="BA46" s="96"/>
      <c r="BB46" s="96"/>
      <c r="BC46" s="96"/>
      <c r="BD46" s="96"/>
      <c r="BE46" s="108"/>
      <c r="BF46" s="109"/>
      <c r="BG46" s="146"/>
      <c r="BH46" s="107"/>
      <c r="BI46" s="96"/>
      <c r="BJ46" s="96"/>
      <c r="BK46" s="96"/>
      <c r="BL46" s="96"/>
      <c r="BM46" s="108"/>
      <c r="BN46" s="109"/>
      <c r="BO46" s="146"/>
      <c r="BP46" s="107"/>
      <c r="BQ46" s="96"/>
      <c r="BR46" s="96"/>
      <c r="BS46" s="96"/>
      <c r="BT46" s="96"/>
      <c r="BU46" s="108"/>
      <c r="BV46" s="109"/>
      <c r="BW46" s="146"/>
      <c r="BX46" s="107"/>
      <c r="BY46" s="96"/>
      <c r="BZ46" s="96"/>
      <c r="CA46" s="96"/>
      <c r="CB46" s="96"/>
      <c r="CC46" s="108"/>
      <c r="CD46" s="109"/>
      <c r="CE46" s="111"/>
      <c r="CF46" s="107"/>
      <c r="CG46" s="96"/>
      <c r="CH46" s="96"/>
      <c r="CI46" s="96"/>
      <c r="CJ46" s="96"/>
      <c r="CK46" s="108"/>
      <c r="CL46" s="109"/>
      <c r="CM46" s="109"/>
    </row>
    <row r="47" spans="1:91" s="68" customFormat="1" ht="45" customHeight="1">
      <c r="A47" s="91">
        <v>15</v>
      </c>
      <c r="B47" s="103" t="s">
        <v>100</v>
      </c>
      <c r="C47" s="126">
        <f t="shared" si="28"/>
        <v>15</v>
      </c>
      <c r="D47" s="142">
        <f t="shared" si="29"/>
        <v>25</v>
      </c>
      <c r="E47" s="126">
        <f t="shared" si="30"/>
        <v>1</v>
      </c>
      <c r="F47" s="143">
        <f t="shared" si="27"/>
        <v>0</v>
      </c>
      <c r="G47" s="143">
        <f t="shared" si="27"/>
        <v>15</v>
      </c>
      <c r="H47" s="143">
        <f t="shared" si="27"/>
        <v>0</v>
      </c>
      <c r="I47" s="143">
        <f t="shared" si="27"/>
        <v>0</v>
      </c>
      <c r="J47" s="143">
        <f t="shared" si="27"/>
        <v>0</v>
      </c>
      <c r="K47" s="144">
        <f t="shared" si="27"/>
        <v>10</v>
      </c>
      <c r="L47" s="107"/>
      <c r="M47" s="96">
        <v>15</v>
      </c>
      <c r="N47" s="96"/>
      <c r="O47" s="96"/>
      <c r="P47" s="96"/>
      <c r="Q47" s="108">
        <v>10</v>
      </c>
      <c r="R47" s="109" t="s">
        <v>37</v>
      </c>
      <c r="S47" s="110">
        <v>1</v>
      </c>
      <c r="T47" s="107"/>
      <c r="U47" s="96"/>
      <c r="V47" s="96"/>
      <c r="W47" s="96"/>
      <c r="X47" s="96"/>
      <c r="Y47" s="108"/>
      <c r="Z47" s="109"/>
      <c r="AA47" s="110"/>
      <c r="AB47" s="107"/>
      <c r="AC47" s="96"/>
      <c r="AD47" s="96"/>
      <c r="AE47" s="96"/>
      <c r="AF47" s="96"/>
      <c r="AG47" s="108"/>
      <c r="AH47" s="109"/>
      <c r="AI47" s="146"/>
      <c r="AJ47" s="107"/>
      <c r="AK47" s="96"/>
      <c r="AL47" s="96"/>
      <c r="AM47" s="96"/>
      <c r="AN47" s="96"/>
      <c r="AO47" s="108"/>
      <c r="AP47" s="109"/>
      <c r="AQ47" s="146"/>
      <c r="AR47" s="107"/>
      <c r="AS47" s="96"/>
      <c r="AT47" s="96"/>
      <c r="AU47" s="96"/>
      <c r="AV47" s="96"/>
      <c r="AW47" s="108"/>
      <c r="AX47" s="109"/>
      <c r="AY47" s="146"/>
      <c r="AZ47" s="107"/>
      <c r="BA47" s="96"/>
      <c r="BB47" s="96"/>
      <c r="BC47" s="96"/>
      <c r="BD47" s="96"/>
      <c r="BE47" s="108"/>
      <c r="BF47" s="109"/>
      <c r="BG47" s="146"/>
      <c r="BH47" s="107"/>
      <c r="BI47" s="96"/>
      <c r="BJ47" s="96"/>
      <c r="BK47" s="96"/>
      <c r="BL47" s="96"/>
      <c r="BM47" s="108"/>
      <c r="BN47" s="109"/>
      <c r="BO47" s="146"/>
      <c r="BP47" s="107"/>
      <c r="BQ47" s="96"/>
      <c r="BR47" s="96"/>
      <c r="BS47" s="96"/>
      <c r="BT47" s="96"/>
      <c r="BU47" s="108"/>
      <c r="BV47" s="109"/>
      <c r="BW47" s="146"/>
      <c r="BX47" s="107"/>
      <c r="BY47" s="96"/>
      <c r="BZ47" s="96"/>
      <c r="CA47" s="96"/>
      <c r="CB47" s="96"/>
      <c r="CC47" s="108"/>
      <c r="CD47" s="109"/>
      <c r="CE47" s="111"/>
      <c r="CF47" s="107"/>
      <c r="CG47" s="96"/>
      <c r="CH47" s="96"/>
      <c r="CI47" s="96"/>
      <c r="CJ47" s="96"/>
      <c r="CK47" s="108"/>
      <c r="CL47" s="109"/>
      <c r="CM47" s="109"/>
    </row>
    <row r="48" spans="1:91" s="68" customFormat="1" ht="45" customHeight="1">
      <c r="A48" s="91">
        <v>16</v>
      </c>
      <c r="B48" s="151" t="s">
        <v>53</v>
      </c>
      <c r="C48" s="126">
        <f t="shared" si="28"/>
        <v>60</v>
      </c>
      <c r="D48" s="142">
        <f t="shared" si="29"/>
        <v>60</v>
      </c>
      <c r="E48" s="126">
        <f t="shared" si="30"/>
        <v>0</v>
      </c>
      <c r="F48" s="143">
        <f t="shared" si="27"/>
        <v>0</v>
      </c>
      <c r="G48" s="143">
        <f t="shared" si="27"/>
        <v>60</v>
      </c>
      <c r="H48" s="143">
        <f t="shared" si="27"/>
        <v>0</v>
      </c>
      <c r="I48" s="143">
        <f t="shared" si="27"/>
        <v>0</v>
      </c>
      <c r="J48" s="143">
        <f t="shared" si="27"/>
        <v>0</v>
      </c>
      <c r="K48" s="144">
        <f t="shared" si="27"/>
        <v>0</v>
      </c>
      <c r="L48" s="152"/>
      <c r="M48" s="153"/>
      <c r="N48" s="153"/>
      <c r="O48" s="153"/>
      <c r="P48" s="153"/>
      <c r="Q48" s="154"/>
      <c r="R48" s="123"/>
      <c r="S48" s="155"/>
      <c r="T48" s="152"/>
      <c r="U48" s="153"/>
      <c r="V48" s="153"/>
      <c r="W48" s="153"/>
      <c r="X48" s="153"/>
      <c r="Y48" s="154"/>
      <c r="Z48" s="123"/>
      <c r="AA48" s="155"/>
      <c r="AB48" s="152"/>
      <c r="AC48" s="153"/>
      <c r="AD48" s="153"/>
      <c r="AE48" s="153"/>
      <c r="AF48" s="153"/>
      <c r="AG48" s="154"/>
      <c r="AH48" s="123"/>
      <c r="AI48" s="156"/>
      <c r="AJ48" s="152"/>
      <c r="AK48" s="153"/>
      <c r="AL48" s="153"/>
      <c r="AM48" s="153"/>
      <c r="AN48" s="153"/>
      <c r="AO48" s="154"/>
      <c r="AP48" s="123"/>
      <c r="AQ48" s="156"/>
      <c r="AR48" s="152"/>
      <c r="AS48" s="153">
        <v>20</v>
      </c>
      <c r="AT48" s="153"/>
      <c r="AU48" s="153"/>
      <c r="AV48" s="153"/>
      <c r="AW48" s="154"/>
      <c r="AX48" s="123" t="s">
        <v>16</v>
      </c>
      <c r="AY48" s="156">
        <v>0</v>
      </c>
      <c r="AZ48" s="152"/>
      <c r="BA48" s="153">
        <v>20</v>
      </c>
      <c r="BB48" s="153"/>
      <c r="BC48" s="153"/>
      <c r="BD48" s="153"/>
      <c r="BE48" s="154"/>
      <c r="BF48" s="123" t="s">
        <v>16</v>
      </c>
      <c r="BG48" s="156">
        <v>0</v>
      </c>
      <c r="BH48" s="152"/>
      <c r="BI48" s="153">
        <v>20</v>
      </c>
      <c r="BJ48" s="153"/>
      <c r="BK48" s="153"/>
      <c r="BL48" s="153"/>
      <c r="BM48" s="154"/>
      <c r="BN48" s="123" t="s">
        <v>16</v>
      </c>
      <c r="BO48" s="156">
        <v>0</v>
      </c>
      <c r="BP48" s="152"/>
      <c r="BQ48" s="153"/>
      <c r="BR48" s="153"/>
      <c r="BS48" s="153"/>
      <c r="BT48" s="153"/>
      <c r="BU48" s="154"/>
      <c r="BV48" s="123"/>
      <c r="BW48" s="156"/>
      <c r="BX48" s="152"/>
      <c r="BY48" s="153"/>
      <c r="BZ48" s="153"/>
      <c r="CA48" s="153"/>
      <c r="CB48" s="153"/>
      <c r="CC48" s="154"/>
      <c r="CD48" s="123"/>
      <c r="CE48" s="157"/>
      <c r="CF48" s="152"/>
      <c r="CG48" s="153"/>
      <c r="CH48" s="153"/>
      <c r="CI48" s="153"/>
      <c r="CJ48" s="153"/>
      <c r="CK48" s="154"/>
      <c r="CL48" s="123"/>
      <c r="CM48" s="123"/>
    </row>
    <row r="49" spans="1:91" s="68" customFormat="1" ht="45" customHeight="1">
      <c r="A49" s="17"/>
      <c r="B49" s="158"/>
      <c r="C49" s="159"/>
      <c r="D49" s="273"/>
      <c r="E49" s="273"/>
      <c r="F49" s="160"/>
      <c r="G49" s="160"/>
      <c r="H49" s="160"/>
      <c r="I49" s="160"/>
      <c r="J49" s="160"/>
      <c r="K49" s="160"/>
      <c r="L49" s="89"/>
      <c r="M49" s="89"/>
      <c r="N49" s="89"/>
      <c r="O49" s="89"/>
      <c r="P49" s="89"/>
      <c r="Q49" s="89"/>
      <c r="R49" s="89"/>
      <c r="S49" s="160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160"/>
      <c r="AJ49" s="89"/>
      <c r="AK49" s="89"/>
      <c r="AL49" s="89"/>
      <c r="AM49" s="89"/>
      <c r="AN49" s="89"/>
      <c r="AO49" s="89"/>
      <c r="AP49" s="89"/>
      <c r="AQ49" s="160"/>
      <c r="AR49" s="89"/>
      <c r="AS49" s="89"/>
      <c r="AT49" s="89"/>
      <c r="AU49" s="89"/>
      <c r="AV49" s="89"/>
      <c r="AW49" s="89"/>
      <c r="AX49" s="89"/>
      <c r="AY49" s="160"/>
      <c r="AZ49" s="89"/>
      <c r="BA49" s="89"/>
      <c r="BB49" s="89"/>
      <c r="BC49" s="89"/>
      <c r="BD49" s="89"/>
      <c r="BE49" s="89"/>
      <c r="BF49" s="89"/>
      <c r="BG49" s="160"/>
      <c r="BH49" s="89"/>
      <c r="BI49" s="89"/>
      <c r="BJ49" s="89"/>
      <c r="BK49" s="89"/>
      <c r="BL49" s="89"/>
      <c r="BM49" s="89"/>
      <c r="BN49" s="89"/>
      <c r="BO49" s="160"/>
      <c r="BP49" s="89"/>
      <c r="BQ49" s="89"/>
      <c r="BR49" s="89"/>
      <c r="BS49" s="89"/>
      <c r="BT49" s="89"/>
      <c r="BU49" s="89"/>
      <c r="BV49" s="89"/>
      <c r="BW49" s="160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161"/>
    </row>
    <row r="50" spans="1:92" s="69" customFormat="1" ht="52.5" customHeight="1">
      <c r="A50" s="60" t="s">
        <v>19</v>
      </c>
      <c r="B50" s="61" t="s">
        <v>165</v>
      </c>
      <c r="C50" s="138">
        <f aca="true" t="shared" si="32" ref="C50:Q50">SUM(C51:C62)</f>
        <v>780</v>
      </c>
      <c r="D50" s="138">
        <f t="shared" si="32"/>
        <v>1135</v>
      </c>
      <c r="E50" s="138">
        <f t="shared" si="32"/>
        <v>45</v>
      </c>
      <c r="F50" s="138">
        <f t="shared" si="32"/>
        <v>345</v>
      </c>
      <c r="G50" s="138">
        <f t="shared" si="32"/>
        <v>260</v>
      </c>
      <c r="H50" s="138">
        <f t="shared" si="32"/>
        <v>0</v>
      </c>
      <c r="I50" s="138">
        <f t="shared" si="32"/>
        <v>0</v>
      </c>
      <c r="J50" s="138">
        <f t="shared" si="32"/>
        <v>175</v>
      </c>
      <c r="K50" s="139">
        <f t="shared" si="32"/>
        <v>355</v>
      </c>
      <c r="L50" s="140">
        <f t="shared" si="32"/>
        <v>30</v>
      </c>
      <c r="M50" s="140">
        <f t="shared" si="32"/>
        <v>30</v>
      </c>
      <c r="N50" s="140">
        <f t="shared" si="32"/>
        <v>0</v>
      </c>
      <c r="O50" s="140">
        <f t="shared" si="32"/>
        <v>0</v>
      </c>
      <c r="P50" s="140">
        <f t="shared" si="32"/>
        <v>0</v>
      </c>
      <c r="Q50" s="140">
        <f t="shared" si="32"/>
        <v>40</v>
      </c>
      <c r="R50" s="138">
        <f>COUNTIF(R51:R62,"E")</f>
        <v>1</v>
      </c>
      <c r="S50" s="141">
        <f aca="true" t="shared" si="33" ref="S50:Y50">SUM(S51:S62)</f>
        <v>4</v>
      </c>
      <c r="T50" s="140">
        <f t="shared" si="33"/>
        <v>105</v>
      </c>
      <c r="U50" s="140">
        <f t="shared" si="33"/>
        <v>45</v>
      </c>
      <c r="V50" s="140">
        <f t="shared" si="33"/>
        <v>0</v>
      </c>
      <c r="W50" s="140">
        <f t="shared" si="33"/>
        <v>0</v>
      </c>
      <c r="X50" s="140">
        <f t="shared" si="33"/>
        <v>80</v>
      </c>
      <c r="Y50" s="140">
        <f t="shared" si="33"/>
        <v>95</v>
      </c>
      <c r="Z50" s="138">
        <f>COUNTIF(Z51:Z62,"E")</f>
        <v>1</v>
      </c>
      <c r="AA50" s="141">
        <f aca="true" t="shared" si="34" ref="AA50:AG50">SUM(AA51:AA62)</f>
        <v>13</v>
      </c>
      <c r="AB50" s="140">
        <f t="shared" si="34"/>
        <v>55</v>
      </c>
      <c r="AC50" s="140">
        <f t="shared" si="34"/>
        <v>30</v>
      </c>
      <c r="AD50" s="140">
        <f t="shared" si="34"/>
        <v>0</v>
      </c>
      <c r="AE50" s="140">
        <f t="shared" si="34"/>
        <v>0</v>
      </c>
      <c r="AF50" s="140">
        <f t="shared" si="34"/>
        <v>65</v>
      </c>
      <c r="AG50" s="140">
        <f t="shared" si="34"/>
        <v>100</v>
      </c>
      <c r="AH50" s="138">
        <f>COUNTIF(AH51:AH62,"E")</f>
        <v>2</v>
      </c>
      <c r="AI50" s="139">
        <f aca="true" t="shared" si="35" ref="AI50:AO50">SUM(AI51:AI62)</f>
        <v>10</v>
      </c>
      <c r="AJ50" s="140">
        <f t="shared" si="35"/>
        <v>15</v>
      </c>
      <c r="AK50" s="140">
        <f t="shared" si="35"/>
        <v>30</v>
      </c>
      <c r="AL50" s="140">
        <f t="shared" si="35"/>
        <v>0</v>
      </c>
      <c r="AM50" s="140">
        <f t="shared" si="35"/>
        <v>0</v>
      </c>
      <c r="AN50" s="140">
        <f t="shared" si="35"/>
        <v>0</v>
      </c>
      <c r="AO50" s="140">
        <f t="shared" si="35"/>
        <v>30</v>
      </c>
      <c r="AP50" s="138">
        <f>COUNTIF(AP51:AP62,"E")</f>
        <v>1</v>
      </c>
      <c r="AQ50" s="139">
        <f aca="true" t="shared" si="36" ref="AQ50:AW50">SUM(AQ51:AQ62)</f>
        <v>3</v>
      </c>
      <c r="AR50" s="140">
        <f t="shared" si="36"/>
        <v>0</v>
      </c>
      <c r="AS50" s="140">
        <f t="shared" si="36"/>
        <v>0</v>
      </c>
      <c r="AT50" s="140">
        <f t="shared" si="36"/>
        <v>0</v>
      </c>
      <c r="AU50" s="140">
        <f t="shared" si="36"/>
        <v>0</v>
      </c>
      <c r="AV50" s="140">
        <f t="shared" si="36"/>
        <v>0</v>
      </c>
      <c r="AW50" s="140">
        <f t="shared" si="36"/>
        <v>0</v>
      </c>
      <c r="AX50" s="138">
        <f>COUNTIF(AX51:AX62,"E")</f>
        <v>0</v>
      </c>
      <c r="AY50" s="139">
        <f aca="true" t="shared" si="37" ref="AY50:BE50">SUM(AY51:AY62)</f>
        <v>0</v>
      </c>
      <c r="AZ50" s="140">
        <f t="shared" si="37"/>
        <v>20</v>
      </c>
      <c r="BA50" s="140">
        <f t="shared" si="37"/>
        <v>0</v>
      </c>
      <c r="BB50" s="140">
        <f t="shared" si="37"/>
        <v>0</v>
      </c>
      <c r="BC50" s="140">
        <f t="shared" si="37"/>
        <v>0</v>
      </c>
      <c r="BD50" s="140">
        <f t="shared" si="37"/>
        <v>30</v>
      </c>
      <c r="BE50" s="140">
        <f t="shared" si="37"/>
        <v>10</v>
      </c>
      <c r="BF50" s="138">
        <f>COUNTIF(BF51:BF62,"E")</f>
        <v>1</v>
      </c>
      <c r="BG50" s="139">
        <f aca="true" t="shared" si="38" ref="BG50:BM50">SUM(BG51:BG62)</f>
        <v>2</v>
      </c>
      <c r="BH50" s="140">
        <f t="shared" si="38"/>
        <v>40</v>
      </c>
      <c r="BI50" s="140">
        <f t="shared" si="38"/>
        <v>40</v>
      </c>
      <c r="BJ50" s="140">
        <f t="shared" si="38"/>
        <v>0</v>
      </c>
      <c r="BK50" s="140">
        <f t="shared" si="38"/>
        <v>0</v>
      </c>
      <c r="BL50" s="140">
        <f t="shared" si="38"/>
        <v>0</v>
      </c>
      <c r="BM50" s="140">
        <f t="shared" si="38"/>
        <v>20</v>
      </c>
      <c r="BN50" s="138">
        <f>COUNTIF(BN51:BN62,"E")</f>
        <v>0</v>
      </c>
      <c r="BO50" s="139">
        <f aca="true" t="shared" si="39" ref="BO50:BU50">SUM(BO51:BO62)</f>
        <v>4</v>
      </c>
      <c r="BP50" s="140">
        <f t="shared" si="39"/>
        <v>60</v>
      </c>
      <c r="BQ50" s="140">
        <f t="shared" si="39"/>
        <v>55</v>
      </c>
      <c r="BR50" s="140">
        <f t="shared" si="39"/>
        <v>0</v>
      </c>
      <c r="BS50" s="140">
        <f t="shared" si="39"/>
        <v>0</v>
      </c>
      <c r="BT50" s="140">
        <f t="shared" si="39"/>
        <v>0</v>
      </c>
      <c r="BU50" s="140">
        <f t="shared" si="39"/>
        <v>35</v>
      </c>
      <c r="BV50" s="138">
        <f>COUNTIF(BV51:BV62,"E")</f>
        <v>0</v>
      </c>
      <c r="BW50" s="139">
        <f aca="true" t="shared" si="40" ref="BW50:CC50">SUM(BW51:BW62)</f>
        <v>6</v>
      </c>
      <c r="BX50" s="140">
        <f t="shared" si="40"/>
        <v>20</v>
      </c>
      <c r="BY50" s="140">
        <f t="shared" si="40"/>
        <v>30</v>
      </c>
      <c r="BZ50" s="140">
        <f t="shared" si="40"/>
        <v>0</v>
      </c>
      <c r="CA50" s="140">
        <f t="shared" si="40"/>
        <v>0</v>
      </c>
      <c r="CB50" s="140">
        <f t="shared" si="40"/>
        <v>0</v>
      </c>
      <c r="CC50" s="140">
        <f t="shared" si="40"/>
        <v>25</v>
      </c>
      <c r="CD50" s="138">
        <f>COUNTIF(CD51:CD62,"E")</f>
        <v>0</v>
      </c>
      <c r="CE50" s="141">
        <f aca="true" t="shared" si="41" ref="CE50:CK50">SUM(CE51:CE62)</f>
        <v>3</v>
      </c>
      <c r="CF50" s="140">
        <f t="shared" si="41"/>
        <v>0</v>
      </c>
      <c r="CG50" s="140">
        <f t="shared" si="41"/>
        <v>0</v>
      </c>
      <c r="CH50" s="140">
        <f t="shared" si="41"/>
        <v>0</v>
      </c>
      <c r="CI50" s="140">
        <f t="shared" si="41"/>
        <v>0</v>
      </c>
      <c r="CJ50" s="140">
        <f t="shared" si="41"/>
        <v>0</v>
      </c>
      <c r="CK50" s="140">
        <f t="shared" si="41"/>
        <v>0</v>
      </c>
      <c r="CL50" s="138">
        <f>COUNTIF(CL51:CL62,"E")</f>
        <v>0</v>
      </c>
      <c r="CM50" s="138">
        <f>COUNTIF(CM51:CM62,"E")</f>
        <v>0</v>
      </c>
      <c r="CN50" s="68"/>
    </row>
    <row r="51" spans="1:91" s="68" customFormat="1" ht="45" customHeight="1">
      <c r="A51" s="91">
        <v>1</v>
      </c>
      <c r="B51" s="103" t="s">
        <v>62</v>
      </c>
      <c r="C51" s="162">
        <f>SUM(F51:J51)-I51</f>
        <v>60</v>
      </c>
      <c r="D51" s="163">
        <f>SUM(F51:K51)</f>
        <v>100</v>
      </c>
      <c r="E51" s="162">
        <f>S51+AA51+AI51+AQ51+AY51+BG51+BO51+BW51+CE51+CM51</f>
        <v>4</v>
      </c>
      <c r="F51" s="164">
        <f aca="true" t="shared" si="42" ref="F51:K62">L51+T51+AB51+AJ51+AR51+AZ51+BH51+BP51+BX51+CF51</f>
        <v>30</v>
      </c>
      <c r="G51" s="164">
        <f t="shared" si="42"/>
        <v>30</v>
      </c>
      <c r="H51" s="164">
        <f t="shared" si="42"/>
        <v>0</v>
      </c>
      <c r="I51" s="164">
        <f t="shared" si="42"/>
        <v>0</v>
      </c>
      <c r="J51" s="164">
        <f t="shared" si="42"/>
        <v>0</v>
      </c>
      <c r="K51" s="165">
        <f t="shared" si="42"/>
        <v>40</v>
      </c>
      <c r="L51" s="82">
        <v>30</v>
      </c>
      <c r="M51" s="83">
        <v>30</v>
      </c>
      <c r="N51" s="83"/>
      <c r="O51" s="83"/>
      <c r="P51" s="83"/>
      <c r="Q51" s="85">
        <v>40</v>
      </c>
      <c r="R51" s="166" t="s">
        <v>80</v>
      </c>
      <c r="S51" s="88">
        <v>4</v>
      </c>
      <c r="T51" s="82"/>
      <c r="U51" s="83"/>
      <c r="V51" s="83"/>
      <c r="W51" s="83"/>
      <c r="X51" s="83"/>
      <c r="Y51" s="85"/>
      <c r="Z51" s="86"/>
      <c r="AA51" s="88"/>
      <c r="AB51" s="82"/>
      <c r="AC51" s="83"/>
      <c r="AD51" s="83"/>
      <c r="AE51" s="83"/>
      <c r="AF51" s="83"/>
      <c r="AG51" s="85"/>
      <c r="AH51" s="86"/>
      <c r="AI51" s="167"/>
      <c r="AJ51" s="82"/>
      <c r="AK51" s="83"/>
      <c r="AL51" s="83"/>
      <c r="AM51" s="83"/>
      <c r="AN51" s="83"/>
      <c r="AO51" s="85"/>
      <c r="AP51" s="86"/>
      <c r="AQ51" s="167"/>
      <c r="AR51" s="82"/>
      <c r="AS51" s="83"/>
      <c r="AT51" s="83"/>
      <c r="AU51" s="83"/>
      <c r="AV51" s="83"/>
      <c r="AW51" s="85"/>
      <c r="AX51" s="86"/>
      <c r="AY51" s="168"/>
      <c r="AZ51" s="82"/>
      <c r="BA51" s="83"/>
      <c r="BB51" s="83"/>
      <c r="BC51" s="83"/>
      <c r="BD51" s="83"/>
      <c r="BE51" s="85"/>
      <c r="BF51" s="86"/>
      <c r="BG51" s="168"/>
      <c r="BH51" s="82"/>
      <c r="BI51" s="83"/>
      <c r="BJ51" s="83"/>
      <c r="BK51" s="83"/>
      <c r="BL51" s="83"/>
      <c r="BM51" s="85"/>
      <c r="BN51" s="86"/>
      <c r="BO51" s="167"/>
      <c r="BP51" s="82"/>
      <c r="BQ51" s="83"/>
      <c r="BR51" s="83"/>
      <c r="BS51" s="83"/>
      <c r="BT51" s="83"/>
      <c r="BU51" s="85"/>
      <c r="BV51" s="86"/>
      <c r="BW51" s="167"/>
      <c r="BX51" s="82"/>
      <c r="BY51" s="83"/>
      <c r="BZ51" s="83"/>
      <c r="CA51" s="83"/>
      <c r="CB51" s="83"/>
      <c r="CC51" s="85"/>
      <c r="CD51" s="86"/>
      <c r="CE51" s="87"/>
      <c r="CF51" s="82"/>
      <c r="CG51" s="83"/>
      <c r="CH51" s="83"/>
      <c r="CI51" s="83"/>
      <c r="CJ51" s="83"/>
      <c r="CK51" s="85"/>
      <c r="CL51" s="86"/>
      <c r="CM51" s="86"/>
    </row>
    <row r="52" spans="1:91" s="68" customFormat="1" ht="45" customHeight="1">
      <c r="A52" s="91">
        <v>2</v>
      </c>
      <c r="B52" s="103" t="s">
        <v>63</v>
      </c>
      <c r="C52" s="162">
        <f aca="true" t="shared" si="43" ref="C52:C62">SUM(F52:J52)-I52</f>
        <v>90</v>
      </c>
      <c r="D52" s="163">
        <f aca="true" t="shared" si="44" ref="D52:D62">SUM(F52:K52)</f>
        <v>150</v>
      </c>
      <c r="E52" s="162">
        <f aca="true" t="shared" si="45" ref="E52:E62">S52+AA52+AI52+AQ52+AY52+BG52+BO52+BW52+CE52+CM52</f>
        <v>6</v>
      </c>
      <c r="F52" s="164">
        <f t="shared" si="42"/>
        <v>30</v>
      </c>
      <c r="G52" s="164">
        <f t="shared" si="42"/>
        <v>60</v>
      </c>
      <c r="H52" s="164">
        <f t="shared" si="42"/>
        <v>0</v>
      </c>
      <c r="I52" s="164">
        <f t="shared" si="42"/>
        <v>0</v>
      </c>
      <c r="J52" s="164">
        <f t="shared" si="42"/>
        <v>0</v>
      </c>
      <c r="K52" s="165">
        <f t="shared" si="42"/>
        <v>60</v>
      </c>
      <c r="L52" s="107"/>
      <c r="M52" s="96"/>
      <c r="N52" s="96"/>
      <c r="O52" s="96"/>
      <c r="P52" s="96"/>
      <c r="Q52" s="108"/>
      <c r="R52" s="109"/>
      <c r="S52" s="110"/>
      <c r="T52" s="107"/>
      <c r="U52" s="96"/>
      <c r="V52" s="96"/>
      <c r="W52" s="96"/>
      <c r="X52" s="96"/>
      <c r="Y52" s="108"/>
      <c r="Z52" s="109"/>
      <c r="AA52" s="110"/>
      <c r="AB52" s="107">
        <v>15</v>
      </c>
      <c r="AC52" s="96">
        <v>30</v>
      </c>
      <c r="AD52" s="96"/>
      <c r="AE52" s="96"/>
      <c r="AF52" s="96"/>
      <c r="AG52" s="108">
        <v>30</v>
      </c>
      <c r="AH52" s="109" t="s">
        <v>37</v>
      </c>
      <c r="AI52" s="146">
        <v>3</v>
      </c>
      <c r="AJ52" s="107">
        <v>15</v>
      </c>
      <c r="AK52" s="96">
        <v>30</v>
      </c>
      <c r="AL52" s="96"/>
      <c r="AM52" s="96"/>
      <c r="AN52" s="96"/>
      <c r="AO52" s="108">
        <v>30</v>
      </c>
      <c r="AP52" s="112" t="s">
        <v>80</v>
      </c>
      <c r="AQ52" s="146">
        <v>3</v>
      </c>
      <c r="AR52" s="107"/>
      <c r="AS52" s="96"/>
      <c r="AT52" s="96"/>
      <c r="AU52" s="96"/>
      <c r="AV52" s="96"/>
      <c r="AW52" s="108"/>
      <c r="AX52" s="112"/>
      <c r="AY52" s="146"/>
      <c r="AZ52" s="107"/>
      <c r="BA52" s="96"/>
      <c r="BB52" s="96"/>
      <c r="BC52" s="96"/>
      <c r="BD52" s="96"/>
      <c r="BE52" s="108"/>
      <c r="BF52" s="109"/>
      <c r="BG52" s="148"/>
      <c r="BH52" s="107"/>
      <c r="BI52" s="96"/>
      <c r="BJ52" s="96"/>
      <c r="BK52" s="96"/>
      <c r="BL52" s="96"/>
      <c r="BM52" s="108"/>
      <c r="BN52" s="109"/>
      <c r="BO52" s="146"/>
      <c r="BP52" s="107"/>
      <c r="BQ52" s="96"/>
      <c r="BR52" s="96"/>
      <c r="BS52" s="96"/>
      <c r="BT52" s="96"/>
      <c r="BU52" s="108"/>
      <c r="BV52" s="109"/>
      <c r="BW52" s="146"/>
      <c r="BX52" s="107"/>
      <c r="BY52" s="96"/>
      <c r="BZ52" s="96"/>
      <c r="CA52" s="96"/>
      <c r="CB52" s="96"/>
      <c r="CC52" s="108"/>
      <c r="CD52" s="109"/>
      <c r="CE52" s="111"/>
      <c r="CF52" s="107"/>
      <c r="CG52" s="96"/>
      <c r="CH52" s="96"/>
      <c r="CI52" s="96"/>
      <c r="CJ52" s="96"/>
      <c r="CK52" s="108"/>
      <c r="CL52" s="109"/>
      <c r="CM52" s="109"/>
    </row>
    <row r="53" spans="1:91" s="68" customFormat="1" ht="45" customHeight="1">
      <c r="A53" s="91">
        <v>3</v>
      </c>
      <c r="B53" s="303" t="s">
        <v>167</v>
      </c>
      <c r="C53" s="162">
        <f t="shared" si="43"/>
        <v>120</v>
      </c>
      <c r="D53" s="163">
        <f t="shared" si="44"/>
        <v>200</v>
      </c>
      <c r="E53" s="162">
        <f t="shared" si="45"/>
        <v>8</v>
      </c>
      <c r="F53" s="164">
        <f t="shared" si="42"/>
        <v>45</v>
      </c>
      <c r="G53" s="164">
        <f t="shared" si="42"/>
        <v>0</v>
      </c>
      <c r="H53" s="164">
        <f t="shared" si="42"/>
        <v>0</v>
      </c>
      <c r="I53" s="164">
        <f t="shared" si="42"/>
        <v>0</v>
      </c>
      <c r="J53" s="164">
        <f t="shared" si="42"/>
        <v>75</v>
      </c>
      <c r="K53" s="165">
        <f t="shared" si="42"/>
        <v>80</v>
      </c>
      <c r="L53" s="107"/>
      <c r="M53" s="96"/>
      <c r="N53" s="96"/>
      <c r="O53" s="96"/>
      <c r="P53" s="96"/>
      <c r="Q53" s="108"/>
      <c r="R53" s="109"/>
      <c r="S53" s="110"/>
      <c r="T53" s="107">
        <v>20</v>
      </c>
      <c r="U53" s="96"/>
      <c r="V53" s="96"/>
      <c r="W53" s="96"/>
      <c r="X53" s="96">
        <v>30</v>
      </c>
      <c r="Y53" s="108">
        <v>25</v>
      </c>
      <c r="Z53" s="109" t="s">
        <v>37</v>
      </c>
      <c r="AA53" s="111">
        <v>3</v>
      </c>
      <c r="AB53" s="275">
        <v>25</v>
      </c>
      <c r="AC53" s="276"/>
      <c r="AD53" s="276"/>
      <c r="AE53" s="276"/>
      <c r="AF53" s="276">
        <v>45</v>
      </c>
      <c r="AG53" s="277">
        <v>55</v>
      </c>
      <c r="AH53" s="278" t="s">
        <v>80</v>
      </c>
      <c r="AI53" s="308">
        <v>5</v>
      </c>
      <c r="AJ53" s="107"/>
      <c r="AK53" s="96"/>
      <c r="AL53" s="96"/>
      <c r="AM53" s="96"/>
      <c r="AN53" s="96"/>
      <c r="AO53" s="108"/>
      <c r="AP53" s="109"/>
      <c r="AQ53" s="146"/>
      <c r="AR53" s="107"/>
      <c r="AS53" s="96"/>
      <c r="AT53" s="96"/>
      <c r="AU53" s="96"/>
      <c r="AV53" s="96"/>
      <c r="AW53" s="108"/>
      <c r="AX53" s="109"/>
      <c r="AY53" s="148"/>
      <c r="AZ53" s="107"/>
      <c r="BA53" s="96"/>
      <c r="BB53" s="96"/>
      <c r="BC53" s="96"/>
      <c r="BD53" s="96"/>
      <c r="BE53" s="108"/>
      <c r="BF53" s="109"/>
      <c r="BG53" s="148"/>
      <c r="BH53" s="107"/>
      <c r="BI53" s="96"/>
      <c r="BJ53" s="96"/>
      <c r="BK53" s="96"/>
      <c r="BL53" s="96"/>
      <c r="BM53" s="108"/>
      <c r="BN53" s="109"/>
      <c r="BO53" s="146"/>
      <c r="BP53" s="107"/>
      <c r="BQ53" s="96"/>
      <c r="BR53" s="96"/>
      <c r="BS53" s="96"/>
      <c r="BT53" s="96"/>
      <c r="BU53" s="108"/>
      <c r="BV53" s="109"/>
      <c r="BW53" s="146"/>
      <c r="BX53" s="107"/>
      <c r="BY53" s="96"/>
      <c r="BZ53" s="96"/>
      <c r="CA53" s="96"/>
      <c r="CB53" s="96"/>
      <c r="CC53" s="108"/>
      <c r="CD53" s="109"/>
      <c r="CE53" s="111"/>
      <c r="CF53" s="107"/>
      <c r="CG53" s="96"/>
      <c r="CH53" s="96"/>
      <c r="CI53" s="96"/>
      <c r="CJ53" s="96"/>
      <c r="CK53" s="108"/>
      <c r="CL53" s="109"/>
      <c r="CM53" s="109"/>
    </row>
    <row r="54" spans="1:91" s="68" customFormat="1" ht="45" customHeight="1">
      <c r="A54" s="91">
        <v>4</v>
      </c>
      <c r="B54" s="103" t="s">
        <v>64</v>
      </c>
      <c r="C54" s="162">
        <f t="shared" si="43"/>
        <v>70</v>
      </c>
      <c r="D54" s="163">
        <f t="shared" si="44"/>
        <v>100</v>
      </c>
      <c r="E54" s="162">
        <f t="shared" si="45"/>
        <v>4</v>
      </c>
      <c r="F54" s="164">
        <f t="shared" si="42"/>
        <v>30</v>
      </c>
      <c r="G54" s="164">
        <f t="shared" si="42"/>
        <v>0</v>
      </c>
      <c r="H54" s="164">
        <f t="shared" si="42"/>
        <v>0</v>
      </c>
      <c r="I54" s="164">
        <f t="shared" si="42"/>
        <v>0</v>
      </c>
      <c r="J54" s="164">
        <f t="shared" si="42"/>
        <v>40</v>
      </c>
      <c r="K54" s="165">
        <f t="shared" si="42"/>
        <v>30</v>
      </c>
      <c r="L54" s="107"/>
      <c r="M54" s="96"/>
      <c r="N54" s="96"/>
      <c r="O54" s="96"/>
      <c r="P54" s="96"/>
      <c r="Q54" s="108"/>
      <c r="R54" s="109"/>
      <c r="S54" s="110"/>
      <c r="T54" s="107">
        <v>15</v>
      </c>
      <c r="U54" s="96"/>
      <c r="V54" s="96"/>
      <c r="W54" s="96"/>
      <c r="X54" s="96">
        <v>20</v>
      </c>
      <c r="Y54" s="108">
        <v>15</v>
      </c>
      <c r="Z54" s="109" t="s">
        <v>37</v>
      </c>
      <c r="AA54" s="110">
        <v>2</v>
      </c>
      <c r="AB54" s="107">
        <v>15</v>
      </c>
      <c r="AC54" s="96"/>
      <c r="AD54" s="96"/>
      <c r="AE54" s="96"/>
      <c r="AF54" s="96">
        <v>20</v>
      </c>
      <c r="AG54" s="108">
        <v>15</v>
      </c>
      <c r="AH54" s="112" t="s">
        <v>80</v>
      </c>
      <c r="AI54" s="146">
        <v>2</v>
      </c>
      <c r="AJ54" s="107"/>
      <c r="AK54" s="96"/>
      <c r="AL54" s="96"/>
      <c r="AM54" s="96"/>
      <c r="AN54" s="96"/>
      <c r="AO54" s="108"/>
      <c r="AP54" s="109"/>
      <c r="AQ54" s="146"/>
      <c r="AR54" s="107"/>
      <c r="AS54" s="96"/>
      <c r="AT54" s="96"/>
      <c r="AU54" s="96"/>
      <c r="AV54" s="96"/>
      <c r="AW54" s="108"/>
      <c r="AX54" s="109"/>
      <c r="AY54" s="148"/>
      <c r="AZ54" s="107"/>
      <c r="BA54" s="96"/>
      <c r="BB54" s="96"/>
      <c r="BC54" s="96"/>
      <c r="BD54" s="96"/>
      <c r="BE54" s="108"/>
      <c r="BF54" s="109"/>
      <c r="BG54" s="148"/>
      <c r="BH54" s="107"/>
      <c r="BI54" s="96"/>
      <c r="BJ54" s="96"/>
      <c r="BK54" s="96"/>
      <c r="BL54" s="96"/>
      <c r="BM54" s="108"/>
      <c r="BN54" s="109"/>
      <c r="BO54" s="146"/>
      <c r="BP54" s="107"/>
      <c r="BQ54" s="96"/>
      <c r="BR54" s="96"/>
      <c r="BS54" s="96"/>
      <c r="BT54" s="96"/>
      <c r="BU54" s="108"/>
      <c r="BV54" s="109"/>
      <c r="BW54" s="146"/>
      <c r="BX54" s="107"/>
      <c r="BY54" s="96"/>
      <c r="BZ54" s="96"/>
      <c r="CA54" s="96"/>
      <c r="CB54" s="96"/>
      <c r="CC54" s="108"/>
      <c r="CD54" s="109"/>
      <c r="CE54" s="111"/>
      <c r="CF54" s="107"/>
      <c r="CG54" s="96"/>
      <c r="CH54" s="96"/>
      <c r="CI54" s="96"/>
      <c r="CJ54" s="96"/>
      <c r="CK54" s="108"/>
      <c r="CL54" s="109"/>
      <c r="CM54" s="109"/>
    </row>
    <row r="55" spans="1:91" s="68" customFormat="1" ht="45" customHeight="1">
      <c r="A55" s="91">
        <v>5</v>
      </c>
      <c r="B55" s="103" t="s">
        <v>65</v>
      </c>
      <c r="C55" s="162">
        <f t="shared" si="43"/>
        <v>20</v>
      </c>
      <c r="D55" s="163">
        <f t="shared" si="44"/>
        <v>25</v>
      </c>
      <c r="E55" s="162">
        <f t="shared" si="45"/>
        <v>1</v>
      </c>
      <c r="F55" s="164">
        <f t="shared" si="42"/>
        <v>10</v>
      </c>
      <c r="G55" s="164">
        <f t="shared" si="42"/>
        <v>10</v>
      </c>
      <c r="H55" s="164">
        <f t="shared" si="42"/>
        <v>0</v>
      </c>
      <c r="I55" s="164">
        <f t="shared" si="42"/>
        <v>0</v>
      </c>
      <c r="J55" s="164">
        <f t="shared" si="42"/>
        <v>0</v>
      </c>
      <c r="K55" s="165">
        <f t="shared" si="42"/>
        <v>5</v>
      </c>
      <c r="L55" s="107"/>
      <c r="M55" s="96"/>
      <c r="N55" s="96"/>
      <c r="O55" s="96"/>
      <c r="P55" s="96"/>
      <c r="Q55" s="108"/>
      <c r="R55" s="109"/>
      <c r="S55" s="110"/>
      <c r="T55" s="107">
        <v>10</v>
      </c>
      <c r="U55" s="96">
        <v>10</v>
      </c>
      <c r="V55" s="96"/>
      <c r="W55" s="96"/>
      <c r="X55" s="96"/>
      <c r="Y55" s="108">
        <v>5</v>
      </c>
      <c r="Z55" s="109" t="s">
        <v>37</v>
      </c>
      <c r="AA55" s="110">
        <v>1</v>
      </c>
      <c r="AB55" s="107"/>
      <c r="AC55" s="96"/>
      <c r="AD55" s="96"/>
      <c r="AE55" s="96"/>
      <c r="AF55" s="96"/>
      <c r="AG55" s="108"/>
      <c r="AH55" s="112"/>
      <c r="AI55" s="146"/>
      <c r="AJ55" s="107"/>
      <c r="AK55" s="96"/>
      <c r="AL55" s="96"/>
      <c r="AM55" s="96"/>
      <c r="AN55" s="96"/>
      <c r="AO55" s="108"/>
      <c r="AP55" s="109"/>
      <c r="AQ55" s="146"/>
      <c r="AR55" s="107"/>
      <c r="AS55" s="96"/>
      <c r="AT55" s="96"/>
      <c r="AU55" s="96"/>
      <c r="AV55" s="96"/>
      <c r="AW55" s="108"/>
      <c r="AX55" s="109"/>
      <c r="AY55" s="148"/>
      <c r="AZ55" s="107"/>
      <c r="BA55" s="96"/>
      <c r="BB55" s="96"/>
      <c r="BC55" s="96"/>
      <c r="BD55" s="96"/>
      <c r="BE55" s="108"/>
      <c r="BF55" s="109"/>
      <c r="BG55" s="148"/>
      <c r="BH55" s="107"/>
      <c r="BI55" s="96"/>
      <c r="BJ55" s="96"/>
      <c r="BK55" s="96"/>
      <c r="BL55" s="96"/>
      <c r="BM55" s="108"/>
      <c r="BN55" s="109"/>
      <c r="BO55" s="146"/>
      <c r="BP55" s="107"/>
      <c r="BQ55" s="96"/>
      <c r="BR55" s="96"/>
      <c r="BS55" s="96"/>
      <c r="BT55" s="96"/>
      <c r="BU55" s="108"/>
      <c r="BV55" s="109"/>
      <c r="BW55" s="146"/>
      <c r="BX55" s="107"/>
      <c r="BY55" s="96"/>
      <c r="BZ55" s="96"/>
      <c r="CA55" s="96"/>
      <c r="CB55" s="96"/>
      <c r="CC55" s="108"/>
      <c r="CD55" s="109"/>
      <c r="CE55" s="111"/>
      <c r="CF55" s="107"/>
      <c r="CG55" s="96"/>
      <c r="CH55" s="96"/>
      <c r="CI55" s="96"/>
      <c r="CJ55" s="96"/>
      <c r="CK55" s="108"/>
      <c r="CL55" s="109"/>
      <c r="CM55" s="109"/>
    </row>
    <row r="56" spans="1:91" s="68" customFormat="1" ht="45" customHeight="1">
      <c r="A56" s="91">
        <v>6</v>
      </c>
      <c r="B56" s="151" t="s">
        <v>66</v>
      </c>
      <c r="C56" s="162">
        <f t="shared" si="43"/>
        <v>35</v>
      </c>
      <c r="D56" s="163">
        <f t="shared" si="44"/>
        <v>50</v>
      </c>
      <c r="E56" s="162">
        <f t="shared" si="45"/>
        <v>2</v>
      </c>
      <c r="F56" s="164">
        <f t="shared" si="42"/>
        <v>20</v>
      </c>
      <c r="G56" s="164">
        <f t="shared" si="42"/>
        <v>15</v>
      </c>
      <c r="H56" s="164">
        <f t="shared" si="42"/>
        <v>0</v>
      </c>
      <c r="I56" s="164">
        <f t="shared" si="42"/>
        <v>0</v>
      </c>
      <c r="J56" s="164">
        <f t="shared" si="42"/>
        <v>0</v>
      </c>
      <c r="K56" s="165">
        <f t="shared" si="42"/>
        <v>15</v>
      </c>
      <c r="L56" s="107"/>
      <c r="M56" s="96"/>
      <c r="N56" s="96"/>
      <c r="O56" s="96"/>
      <c r="P56" s="96"/>
      <c r="Q56" s="108"/>
      <c r="R56" s="109"/>
      <c r="S56" s="110"/>
      <c r="T56" s="107">
        <v>20</v>
      </c>
      <c r="U56" s="96">
        <v>15</v>
      </c>
      <c r="V56" s="96"/>
      <c r="W56" s="96"/>
      <c r="X56" s="96"/>
      <c r="Y56" s="108">
        <v>15</v>
      </c>
      <c r="Z56" s="109" t="s">
        <v>37</v>
      </c>
      <c r="AA56" s="110">
        <v>2</v>
      </c>
      <c r="AB56" s="107"/>
      <c r="AC56" s="96"/>
      <c r="AD56" s="96"/>
      <c r="AE56" s="96"/>
      <c r="AF56" s="96"/>
      <c r="AG56" s="108"/>
      <c r="AH56" s="112"/>
      <c r="AI56" s="146"/>
      <c r="AJ56" s="107"/>
      <c r="AK56" s="96"/>
      <c r="AL56" s="96"/>
      <c r="AM56" s="96"/>
      <c r="AN56" s="96"/>
      <c r="AO56" s="108"/>
      <c r="AP56" s="109"/>
      <c r="AQ56" s="146"/>
      <c r="AR56" s="107"/>
      <c r="AS56" s="96"/>
      <c r="AT56" s="96"/>
      <c r="AU56" s="96"/>
      <c r="AV56" s="96"/>
      <c r="AW56" s="108"/>
      <c r="AX56" s="109"/>
      <c r="AY56" s="148"/>
      <c r="AZ56" s="107"/>
      <c r="BA56" s="96"/>
      <c r="BB56" s="96"/>
      <c r="BC56" s="96"/>
      <c r="BD56" s="96"/>
      <c r="BE56" s="108"/>
      <c r="BF56" s="109"/>
      <c r="BG56" s="148"/>
      <c r="BH56" s="107"/>
      <c r="BI56" s="96"/>
      <c r="BJ56" s="96"/>
      <c r="BK56" s="96"/>
      <c r="BL56" s="96"/>
      <c r="BM56" s="108"/>
      <c r="BN56" s="109"/>
      <c r="BO56" s="146"/>
      <c r="BP56" s="107"/>
      <c r="BQ56" s="96"/>
      <c r="BR56" s="96"/>
      <c r="BS56" s="96"/>
      <c r="BT56" s="96"/>
      <c r="BU56" s="108"/>
      <c r="BV56" s="109"/>
      <c r="BW56" s="146"/>
      <c r="BX56" s="107"/>
      <c r="BY56" s="96"/>
      <c r="BZ56" s="96"/>
      <c r="CA56" s="96"/>
      <c r="CB56" s="96"/>
      <c r="CC56" s="108"/>
      <c r="CD56" s="109"/>
      <c r="CE56" s="111"/>
      <c r="CF56" s="107"/>
      <c r="CG56" s="96"/>
      <c r="CH56" s="96"/>
      <c r="CI56" s="96"/>
      <c r="CJ56" s="96"/>
      <c r="CK56" s="108"/>
      <c r="CL56" s="109"/>
      <c r="CM56" s="109"/>
    </row>
    <row r="57" spans="1:91" s="68" customFormat="1" ht="45" customHeight="1">
      <c r="A57" s="91">
        <v>7</v>
      </c>
      <c r="B57" s="151" t="s">
        <v>67</v>
      </c>
      <c r="C57" s="162">
        <f t="shared" si="43"/>
        <v>50</v>
      </c>
      <c r="D57" s="163">
        <f t="shared" si="44"/>
        <v>75</v>
      </c>
      <c r="E57" s="162">
        <f t="shared" si="45"/>
        <v>3</v>
      </c>
      <c r="F57" s="164">
        <f t="shared" si="42"/>
        <v>20</v>
      </c>
      <c r="G57" s="164">
        <f t="shared" si="42"/>
        <v>0</v>
      </c>
      <c r="H57" s="164">
        <f t="shared" si="42"/>
        <v>0</v>
      </c>
      <c r="I57" s="164">
        <f t="shared" si="42"/>
        <v>0</v>
      </c>
      <c r="J57" s="164">
        <f t="shared" si="42"/>
        <v>30</v>
      </c>
      <c r="K57" s="165">
        <f t="shared" si="42"/>
        <v>25</v>
      </c>
      <c r="L57" s="107"/>
      <c r="M57" s="96"/>
      <c r="N57" s="96"/>
      <c r="O57" s="96"/>
      <c r="P57" s="96"/>
      <c r="Q57" s="108"/>
      <c r="R57" s="109"/>
      <c r="S57" s="110"/>
      <c r="T57" s="107">
        <v>20</v>
      </c>
      <c r="U57" s="96"/>
      <c r="V57" s="96"/>
      <c r="W57" s="96"/>
      <c r="X57" s="96">
        <v>30</v>
      </c>
      <c r="Y57" s="108">
        <v>25</v>
      </c>
      <c r="Z57" s="112" t="s">
        <v>80</v>
      </c>
      <c r="AA57" s="110">
        <v>3</v>
      </c>
      <c r="AB57" s="107"/>
      <c r="AC57" s="96"/>
      <c r="AD57" s="96"/>
      <c r="AE57" s="96"/>
      <c r="AF57" s="96"/>
      <c r="AG57" s="108"/>
      <c r="AH57" s="112"/>
      <c r="AI57" s="146"/>
      <c r="AJ57" s="107"/>
      <c r="AK57" s="96"/>
      <c r="AL57" s="96"/>
      <c r="AM57" s="96"/>
      <c r="AN57" s="96"/>
      <c r="AO57" s="108"/>
      <c r="AP57" s="109"/>
      <c r="AQ57" s="146"/>
      <c r="AR57" s="107"/>
      <c r="AS57" s="96"/>
      <c r="AT57" s="96"/>
      <c r="AU57" s="96"/>
      <c r="AV57" s="96"/>
      <c r="AW57" s="108"/>
      <c r="AX57" s="109"/>
      <c r="AY57" s="148"/>
      <c r="AZ57" s="107"/>
      <c r="BA57" s="96"/>
      <c r="BB57" s="96"/>
      <c r="BC57" s="96"/>
      <c r="BD57" s="96"/>
      <c r="BE57" s="108"/>
      <c r="BF57" s="109"/>
      <c r="BG57" s="148"/>
      <c r="BH57" s="107"/>
      <c r="BI57" s="96"/>
      <c r="BJ57" s="96"/>
      <c r="BK57" s="96"/>
      <c r="BL57" s="96"/>
      <c r="BM57" s="108"/>
      <c r="BN57" s="109"/>
      <c r="BO57" s="146"/>
      <c r="BP57" s="107"/>
      <c r="BQ57" s="96"/>
      <c r="BR57" s="96"/>
      <c r="BS57" s="96"/>
      <c r="BT57" s="96"/>
      <c r="BU57" s="108"/>
      <c r="BV57" s="109"/>
      <c r="BW57" s="146"/>
      <c r="BX57" s="107"/>
      <c r="BY57" s="96"/>
      <c r="BZ57" s="96"/>
      <c r="CA57" s="96"/>
      <c r="CB57" s="96"/>
      <c r="CC57" s="108"/>
      <c r="CD57" s="109"/>
      <c r="CE57" s="111"/>
      <c r="CF57" s="107"/>
      <c r="CG57" s="96"/>
      <c r="CH57" s="96"/>
      <c r="CI57" s="96"/>
      <c r="CJ57" s="96"/>
      <c r="CK57" s="108"/>
      <c r="CL57" s="109"/>
      <c r="CM57" s="109"/>
    </row>
    <row r="58" spans="1:92" s="68" customFormat="1" ht="45" customHeight="1">
      <c r="A58" s="91">
        <v>8</v>
      </c>
      <c r="B58" s="310" t="s">
        <v>168</v>
      </c>
      <c r="C58" s="162">
        <f t="shared" si="43"/>
        <v>50</v>
      </c>
      <c r="D58" s="163">
        <f t="shared" si="44"/>
        <v>60</v>
      </c>
      <c r="E58" s="162">
        <f t="shared" si="45"/>
        <v>2</v>
      </c>
      <c r="F58" s="164">
        <f t="shared" si="42"/>
        <v>20</v>
      </c>
      <c r="G58" s="164">
        <f t="shared" si="42"/>
        <v>0</v>
      </c>
      <c r="H58" s="164">
        <f t="shared" si="42"/>
        <v>0</v>
      </c>
      <c r="I58" s="164">
        <f t="shared" si="42"/>
        <v>0</v>
      </c>
      <c r="J58" s="164">
        <f t="shared" si="42"/>
        <v>30</v>
      </c>
      <c r="K58" s="165">
        <f t="shared" si="42"/>
        <v>10</v>
      </c>
      <c r="L58" s="107"/>
      <c r="M58" s="96"/>
      <c r="N58" s="96"/>
      <c r="O58" s="96"/>
      <c r="P58" s="96"/>
      <c r="Q58" s="108"/>
      <c r="R58" s="109"/>
      <c r="S58" s="110"/>
      <c r="T58" s="107"/>
      <c r="U58" s="96"/>
      <c r="V58" s="96"/>
      <c r="W58" s="96"/>
      <c r="X58" s="96"/>
      <c r="Y58" s="108"/>
      <c r="Z58" s="109"/>
      <c r="AA58" s="110"/>
      <c r="AB58" s="107"/>
      <c r="AC58" s="96"/>
      <c r="AD58" s="96"/>
      <c r="AE58" s="96"/>
      <c r="AF58" s="96"/>
      <c r="AG58" s="108"/>
      <c r="AH58" s="112"/>
      <c r="AI58" s="146"/>
      <c r="AJ58" s="107"/>
      <c r="AK58" s="96"/>
      <c r="AL58" s="96"/>
      <c r="AM58" s="96"/>
      <c r="AN58" s="96"/>
      <c r="AO58" s="108"/>
      <c r="AP58" s="109"/>
      <c r="AQ58" s="146"/>
      <c r="AR58" s="107"/>
      <c r="AS58" s="96"/>
      <c r="AT58" s="96"/>
      <c r="AU58" s="96"/>
      <c r="AV58" s="96"/>
      <c r="AW58" s="108"/>
      <c r="AX58" s="109"/>
      <c r="AY58" s="148"/>
      <c r="AZ58" s="275">
        <v>20</v>
      </c>
      <c r="BA58" s="276"/>
      <c r="BB58" s="276"/>
      <c r="BC58" s="276"/>
      <c r="BD58" s="276">
        <v>30</v>
      </c>
      <c r="BE58" s="277">
        <v>10</v>
      </c>
      <c r="BF58" s="278" t="s">
        <v>80</v>
      </c>
      <c r="BG58" s="308">
        <v>2</v>
      </c>
      <c r="BH58" s="107"/>
      <c r="BI58" s="96"/>
      <c r="BJ58" s="96"/>
      <c r="BK58" s="96"/>
      <c r="BL58" s="96"/>
      <c r="BM58" s="108"/>
      <c r="BN58" s="109"/>
      <c r="BO58" s="146"/>
      <c r="BP58" s="107"/>
      <c r="BQ58" s="96"/>
      <c r="BR58" s="96"/>
      <c r="BS58" s="96"/>
      <c r="BT58" s="96"/>
      <c r="BU58" s="108"/>
      <c r="BV58" s="109"/>
      <c r="BW58" s="146"/>
      <c r="BX58" s="107"/>
      <c r="BY58" s="96"/>
      <c r="BZ58" s="96"/>
      <c r="CA58" s="96"/>
      <c r="CB58" s="96"/>
      <c r="CC58" s="108"/>
      <c r="CD58" s="109"/>
      <c r="CE58" s="111"/>
      <c r="CF58" s="107"/>
      <c r="CG58" s="96"/>
      <c r="CH58" s="96"/>
      <c r="CI58" s="96"/>
      <c r="CJ58" s="96"/>
      <c r="CK58" s="108"/>
      <c r="CL58" s="109"/>
      <c r="CM58" s="109"/>
      <c r="CN58" s="149"/>
    </row>
    <row r="59" spans="1:91" s="68" customFormat="1" ht="45" customHeight="1">
      <c r="A59" s="91">
        <v>9</v>
      </c>
      <c r="B59" s="103" t="s">
        <v>157</v>
      </c>
      <c r="C59" s="162">
        <f t="shared" si="43"/>
        <v>130</v>
      </c>
      <c r="D59" s="163">
        <f t="shared" si="44"/>
        <v>175</v>
      </c>
      <c r="E59" s="162">
        <f t="shared" si="45"/>
        <v>7</v>
      </c>
      <c r="F59" s="164">
        <f t="shared" si="42"/>
        <v>60</v>
      </c>
      <c r="G59" s="164">
        <f t="shared" si="42"/>
        <v>70</v>
      </c>
      <c r="H59" s="164">
        <f t="shared" si="42"/>
        <v>0</v>
      </c>
      <c r="I59" s="164">
        <f t="shared" si="42"/>
        <v>0</v>
      </c>
      <c r="J59" s="164">
        <f t="shared" si="42"/>
        <v>0</v>
      </c>
      <c r="K59" s="165">
        <f t="shared" si="42"/>
        <v>45</v>
      </c>
      <c r="L59" s="107"/>
      <c r="M59" s="96"/>
      <c r="N59" s="96"/>
      <c r="O59" s="96"/>
      <c r="P59" s="96"/>
      <c r="Q59" s="108"/>
      <c r="R59" s="109"/>
      <c r="S59" s="110"/>
      <c r="T59" s="107"/>
      <c r="U59" s="96"/>
      <c r="V59" s="96"/>
      <c r="W59" s="96"/>
      <c r="X59" s="96"/>
      <c r="Y59" s="108"/>
      <c r="Z59" s="109"/>
      <c r="AA59" s="110"/>
      <c r="AB59" s="107"/>
      <c r="AC59" s="96"/>
      <c r="AD59" s="96"/>
      <c r="AE59" s="96"/>
      <c r="AF59" s="96"/>
      <c r="AG59" s="108"/>
      <c r="AH59" s="109"/>
      <c r="AI59" s="146"/>
      <c r="AJ59" s="107"/>
      <c r="AK59" s="96"/>
      <c r="AL59" s="96"/>
      <c r="AM59" s="96"/>
      <c r="AN59" s="96"/>
      <c r="AO59" s="108"/>
      <c r="AP59" s="109"/>
      <c r="AQ59" s="146"/>
      <c r="AR59" s="107"/>
      <c r="AS59" s="96"/>
      <c r="AT59" s="96"/>
      <c r="AU59" s="96"/>
      <c r="AV59" s="96"/>
      <c r="AW59" s="108"/>
      <c r="AX59" s="109"/>
      <c r="AY59" s="146"/>
      <c r="AZ59" s="107"/>
      <c r="BA59" s="96"/>
      <c r="BB59" s="96"/>
      <c r="BC59" s="96"/>
      <c r="BD59" s="96"/>
      <c r="BE59" s="108"/>
      <c r="BF59" s="112"/>
      <c r="BG59" s="146"/>
      <c r="BH59" s="275">
        <v>20</v>
      </c>
      <c r="BI59" s="276">
        <v>20</v>
      </c>
      <c r="BJ59" s="276"/>
      <c r="BK59" s="276"/>
      <c r="BL59" s="276"/>
      <c r="BM59" s="277">
        <v>10</v>
      </c>
      <c r="BN59" s="278" t="s">
        <v>37</v>
      </c>
      <c r="BO59" s="308">
        <v>2</v>
      </c>
      <c r="BP59" s="275">
        <v>20</v>
      </c>
      <c r="BQ59" s="276">
        <v>20</v>
      </c>
      <c r="BR59" s="276"/>
      <c r="BS59" s="276"/>
      <c r="BT59" s="276"/>
      <c r="BU59" s="277">
        <v>10</v>
      </c>
      <c r="BV59" s="278" t="s">
        <v>37</v>
      </c>
      <c r="BW59" s="308">
        <v>2</v>
      </c>
      <c r="BX59" s="275">
        <v>20</v>
      </c>
      <c r="BY59" s="276">
        <v>30</v>
      </c>
      <c r="BZ59" s="276"/>
      <c r="CA59" s="276"/>
      <c r="CB59" s="276"/>
      <c r="CC59" s="277">
        <v>25</v>
      </c>
      <c r="CD59" s="278" t="s">
        <v>37</v>
      </c>
      <c r="CE59" s="307">
        <v>3</v>
      </c>
      <c r="CF59" s="107"/>
      <c r="CG59" s="96"/>
      <c r="CH59" s="96"/>
      <c r="CI59" s="96"/>
      <c r="CJ59" s="96"/>
      <c r="CK59" s="108"/>
      <c r="CL59" s="109"/>
      <c r="CM59" s="109"/>
    </row>
    <row r="60" spans="1:91" s="68" customFormat="1" ht="45" customHeight="1">
      <c r="A60" s="91">
        <v>10</v>
      </c>
      <c r="B60" s="303" t="s">
        <v>169</v>
      </c>
      <c r="C60" s="162">
        <f t="shared" si="43"/>
        <v>80</v>
      </c>
      <c r="D60" s="163">
        <f t="shared" si="44"/>
        <v>100</v>
      </c>
      <c r="E60" s="162">
        <f t="shared" si="45"/>
        <v>4</v>
      </c>
      <c r="F60" s="164">
        <f t="shared" si="42"/>
        <v>40</v>
      </c>
      <c r="G60" s="164">
        <f t="shared" si="42"/>
        <v>40</v>
      </c>
      <c r="H60" s="164">
        <f t="shared" si="42"/>
        <v>0</v>
      </c>
      <c r="I60" s="164">
        <f t="shared" si="42"/>
        <v>0</v>
      </c>
      <c r="J60" s="164">
        <f t="shared" si="42"/>
        <v>0</v>
      </c>
      <c r="K60" s="165">
        <f t="shared" si="42"/>
        <v>20</v>
      </c>
      <c r="L60" s="107"/>
      <c r="M60" s="96"/>
      <c r="N60" s="96"/>
      <c r="O60" s="96"/>
      <c r="P60" s="96"/>
      <c r="Q60" s="108"/>
      <c r="R60" s="109"/>
      <c r="S60" s="110"/>
      <c r="T60" s="107"/>
      <c r="U60" s="96"/>
      <c r="V60" s="96"/>
      <c r="W60" s="96"/>
      <c r="X60" s="96"/>
      <c r="Y60" s="108"/>
      <c r="Z60" s="109"/>
      <c r="AA60" s="110"/>
      <c r="AB60" s="107"/>
      <c r="AC60" s="96"/>
      <c r="AD60" s="96"/>
      <c r="AE60" s="96"/>
      <c r="AF60" s="96"/>
      <c r="AG60" s="108"/>
      <c r="AH60" s="109"/>
      <c r="AI60" s="146"/>
      <c r="AJ60" s="107"/>
      <c r="AK60" s="96"/>
      <c r="AL60" s="96"/>
      <c r="AM60" s="96"/>
      <c r="AN60" s="96"/>
      <c r="AO60" s="108"/>
      <c r="AP60" s="109"/>
      <c r="AQ60" s="146"/>
      <c r="AR60" s="107"/>
      <c r="AS60" s="96"/>
      <c r="AT60" s="96"/>
      <c r="AU60" s="96"/>
      <c r="AV60" s="96"/>
      <c r="AW60" s="108"/>
      <c r="AX60" s="109"/>
      <c r="AY60" s="146"/>
      <c r="AZ60" s="107"/>
      <c r="BA60" s="96"/>
      <c r="BB60" s="96"/>
      <c r="BC60" s="96"/>
      <c r="BD60" s="96"/>
      <c r="BE60" s="108"/>
      <c r="BF60" s="109"/>
      <c r="BG60" s="146"/>
      <c r="BH60" s="275">
        <v>20</v>
      </c>
      <c r="BI60" s="276">
        <v>20</v>
      </c>
      <c r="BJ60" s="276"/>
      <c r="BK60" s="276"/>
      <c r="BL60" s="276"/>
      <c r="BM60" s="277">
        <v>10</v>
      </c>
      <c r="BN60" s="278" t="s">
        <v>37</v>
      </c>
      <c r="BO60" s="308">
        <v>2</v>
      </c>
      <c r="BP60" s="275">
        <v>20</v>
      </c>
      <c r="BQ60" s="276">
        <v>20</v>
      </c>
      <c r="BR60" s="276"/>
      <c r="BS60" s="276"/>
      <c r="BT60" s="276"/>
      <c r="BU60" s="277">
        <v>10</v>
      </c>
      <c r="BV60" s="278" t="s">
        <v>37</v>
      </c>
      <c r="BW60" s="308">
        <v>2</v>
      </c>
      <c r="BX60" s="275"/>
      <c r="BY60" s="276"/>
      <c r="BZ60" s="276"/>
      <c r="CA60" s="276"/>
      <c r="CB60" s="276"/>
      <c r="CC60" s="277"/>
      <c r="CD60" s="278"/>
      <c r="CE60" s="307"/>
      <c r="CF60" s="107"/>
      <c r="CG60" s="96"/>
      <c r="CH60" s="96"/>
      <c r="CI60" s="96"/>
      <c r="CJ60" s="96"/>
      <c r="CK60" s="108"/>
      <c r="CL60" s="109"/>
      <c r="CM60" s="109"/>
    </row>
    <row r="61" spans="1:91" s="68" customFormat="1" ht="45" customHeight="1">
      <c r="A61" s="91">
        <v>11</v>
      </c>
      <c r="B61" s="103" t="s">
        <v>101</v>
      </c>
      <c r="C61" s="162">
        <f t="shared" si="43"/>
        <v>35</v>
      </c>
      <c r="D61" s="163">
        <f t="shared" si="44"/>
        <v>50</v>
      </c>
      <c r="E61" s="162">
        <f t="shared" si="45"/>
        <v>2</v>
      </c>
      <c r="F61" s="164">
        <f t="shared" si="42"/>
        <v>20</v>
      </c>
      <c r="G61" s="164">
        <f t="shared" si="42"/>
        <v>15</v>
      </c>
      <c r="H61" s="164">
        <f t="shared" si="42"/>
        <v>0</v>
      </c>
      <c r="I61" s="164">
        <f t="shared" si="42"/>
        <v>0</v>
      </c>
      <c r="J61" s="164">
        <f t="shared" si="42"/>
        <v>0</v>
      </c>
      <c r="K61" s="165">
        <f t="shared" si="42"/>
        <v>15</v>
      </c>
      <c r="L61" s="107"/>
      <c r="M61" s="96"/>
      <c r="N61" s="96"/>
      <c r="O61" s="96"/>
      <c r="P61" s="96"/>
      <c r="Q61" s="108"/>
      <c r="R61" s="109"/>
      <c r="S61" s="110"/>
      <c r="T61" s="107"/>
      <c r="U61" s="96"/>
      <c r="V61" s="96"/>
      <c r="W61" s="96"/>
      <c r="X61" s="96"/>
      <c r="Y61" s="108"/>
      <c r="Z61" s="109"/>
      <c r="AA61" s="110"/>
      <c r="AB61" s="107"/>
      <c r="AC61" s="96"/>
      <c r="AD61" s="96"/>
      <c r="AE61" s="96"/>
      <c r="AF61" s="96"/>
      <c r="AG61" s="108"/>
      <c r="AH61" s="109"/>
      <c r="AI61" s="146"/>
      <c r="AJ61" s="107"/>
      <c r="AK61" s="96"/>
      <c r="AL61" s="96"/>
      <c r="AM61" s="96"/>
      <c r="AN61" s="96"/>
      <c r="AO61" s="108"/>
      <c r="AP61" s="109"/>
      <c r="AQ61" s="146"/>
      <c r="AR61" s="107"/>
      <c r="AS61" s="96"/>
      <c r="AT61" s="96"/>
      <c r="AU61" s="96"/>
      <c r="AV61" s="96"/>
      <c r="AW61" s="108"/>
      <c r="AX61" s="109"/>
      <c r="AY61" s="146"/>
      <c r="AZ61" s="107"/>
      <c r="BA61" s="96"/>
      <c r="BB61" s="96"/>
      <c r="BC61" s="96"/>
      <c r="BD61" s="96"/>
      <c r="BE61" s="108"/>
      <c r="BF61" s="109"/>
      <c r="BG61" s="146"/>
      <c r="BH61" s="107"/>
      <c r="BI61" s="96"/>
      <c r="BJ61" s="96"/>
      <c r="BK61" s="96"/>
      <c r="BL61" s="96"/>
      <c r="BM61" s="108"/>
      <c r="BN61" s="109"/>
      <c r="BO61" s="146"/>
      <c r="BP61" s="107">
        <v>20</v>
      </c>
      <c r="BQ61" s="96">
        <v>15</v>
      </c>
      <c r="BR61" s="96"/>
      <c r="BS61" s="96"/>
      <c r="BT61" s="96"/>
      <c r="BU61" s="108">
        <v>15</v>
      </c>
      <c r="BV61" s="109" t="s">
        <v>37</v>
      </c>
      <c r="BW61" s="146">
        <v>2</v>
      </c>
      <c r="BX61" s="107"/>
      <c r="BY61" s="96"/>
      <c r="BZ61" s="96"/>
      <c r="CA61" s="96"/>
      <c r="CB61" s="96"/>
      <c r="CC61" s="108"/>
      <c r="CD61" s="109"/>
      <c r="CE61" s="111"/>
      <c r="CF61" s="107"/>
      <c r="CG61" s="96"/>
      <c r="CH61" s="96"/>
      <c r="CI61" s="96"/>
      <c r="CJ61" s="96"/>
      <c r="CK61" s="108"/>
      <c r="CL61" s="109"/>
      <c r="CM61" s="109"/>
    </row>
    <row r="62" spans="1:91" s="68" customFormat="1" ht="45" customHeight="1">
      <c r="A62" s="91">
        <v>12</v>
      </c>
      <c r="B62" s="103" t="s">
        <v>68</v>
      </c>
      <c r="C62" s="162">
        <f t="shared" si="43"/>
        <v>40</v>
      </c>
      <c r="D62" s="163">
        <f t="shared" si="44"/>
        <v>50</v>
      </c>
      <c r="E62" s="162">
        <f t="shared" si="45"/>
        <v>2</v>
      </c>
      <c r="F62" s="164">
        <f t="shared" si="42"/>
        <v>20</v>
      </c>
      <c r="G62" s="164">
        <f t="shared" si="42"/>
        <v>20</v>
      </c>
      <c r="H62" s="164">
        <f t="shared" si="42"/>
        <v>0</v>
      </c>
      <c r="I62" s="164">
        <f t="shared" si="42"/>
        <v>0</v>
      </c>
      <c r="J62" s="164">
        <f t="shared" si="42"/>
        <v>0</v>
      </c>
      <c r="K62" s="165">
        <f t="shared" si="42"/>
        <v>10</v>
      </c>
      <c r="L62" s="152"/>
      <c r="M62" s="153"/>
      <c r="N62" s="153"/>
      <c r="O62" s="153"/>
      <c r="P62" s="153"/>
      <c r="Q62" s="154"/>
      <c r="R62" s="123"/>
      <c r="S62" s="155"/>
      <c r="T62" s="152">
        <v>20</v>
      </c>
      <c r="U62" s="153">
        <v>20</v>
      </c>
      <c r="V62" s="153"/>
      <c r="W62" s="153"/>
      <c r="X62" s="153"/>
      <c r="Y62" s="154">
        <v>10</v>
      </c>
      <c r="Z62" s="123" t="s">
        <v>37</v>
      </c>
      <c r="AA62" s="155">
        <v>2</v>
      </c>
      <c r="AB62" s="152"/>
      <c r="AC62" s="153"/>
      <c r="AD62" s="153"/>
      <c r="AE62" s="153"/>
      <c r="AF62" s="153"/>
      <c r="AG62" s="154"/>
      <c r="AH62" s="123"/>
      <c r="AI62" s="156"/>
      <c r="AJ62" s="152"/>
      <c r="AK62" s="153"/>
      <c r="AL62" s="153"/>
      <c r="AM62" s="153"/>
      <c r="AN62" s="153"/>
      <c r="AO62" s="154"/>
      <c r="AP62" s="123"/>
      <c r="AQ62" s="156"/>
      <c r="AR62" s="152"/>
      <c r="AS62" s="153"/>
      <c r="AT62" s="153"/>
      <c r="AU62" s="153"/>
      <c r="AV62" s="153"/>
      <c r="AW62" s="154"/>
      <c r="AX62" s="123"/>
      <c r="AY62" s="156"/>
      <c r="AZ62" s="152"/>
      <c r="BA62" s="153"/>
      <c r="BB62" s="153"/>
      <c r="BC62" s="153"/>
      <c r="BD62" s="153"/>
      <c r="BE62" s="154"/>
      <c r="BF62" s="123"/>
      <c r="BG62" s="156"/>
      <c r="BH62" s="152"/>
      <c r="BI62" s="153"/>
      <c r="BJ62" s="153"/>
      <c r="BK62" s="153"/>
      <c r="BL62" s="153"/>
      <c r="BM62" s="154"/>
      <c r="BN62" s="123"/>
      <c r="BO62" s="156"/>
      <c r="BP62" s="152"/>
      <c r="BQ62" s="153"/>
      <c r="BR62" s="153"/>
      <c r="BS62" s="153"/>
      <c r="BT62" s="153"/>
      <c r="BU62" s="154"/>
      <c r="BV62" s="123"/>
      <c r="BW62" s="156"/>
      <c r="BX62" s="152"/>
      <c r="BY62" s="153"/>
      <c r="BZ62" s="153"/>
      <c r="CA62" s="153"/>
      <c r="CB62" s="153"/>
      <c r="CC62" s="154"/>
      <c r="CD62" s="123"/>
      <c r="CE62" s="157"/>
      <c r="CF62" s="152"/>
      <c r="CG62" s="153"/>
      <c r="CH62" s="153"/>
      <c r="CI62" s="153"/>
      <c r="CJ62" s="153"/>
      <c r="CK62" s="154"/>
      <c r="CL62" s="123"/>
      <c r="CM62" s="123"/>
    </row>
    <row r="63" spans="1:91" s="68" customFormat="1" ht="52.5" customHeight="1">
      <c r="A63" s="17"/>
      <c r="B63" s="169"/>
      <c r="C63" s="159"/>
      <c r="D63" s="273"/>
      <c r="E63" s="273"/>
      <c r="F63" s="160"/>
      <c r="G63" s="160"/>
      <c r="H63" s="160"/>
      <c r="I63" s="160"/>
      <c r="J63" s="160"/>
      <c r="K63" s="160"/>
      <c r="L63" s="89"/>
      <c r="M63" s="89"/>
      <c r="N63" s="89"/>
      <c r="O63" s="89"/>
      <c r="P63" s="89"/>
      <c r="Q63" s="89"/>
      <c r="R63" s="89"/>
      <c r="S63" s="160"/>
      <c r="T63" s="89"/>
      <c r="U63" s="89"/>
      <c r="V63" s="89"/>
      <c r="W63" s="89"/>
      <c r="X63" s="89"/>
      <c r="Y63" s="89"/>
      <c r="Z63" s="89"/>
      <c r="AA63" s="160"/>
      <c r="AB63" s="89"/>
      <c r="AC63" s="89"/>
      <c r="AD63" s="89"/>
      <c r="AE63" s="89"/>
      <c r="AF63" s="89"/>
      <c r="AG63" s="89"/>
      <c r="AH63" s="89"/>
      <c r="AI63" s="160"/>
      <c r="AJ63" s="89"/>
      <c r="AK63" s="89"/>
      <c r="AL63" s="89"/>
      <c r="AM63" s="89"/>
      <c r="AN63" s="89"/>
      <c r="AO63" s="89"/>
      <c r="AP63" s="89"/>
      <c r="AQ63" s="160"/>
      <c r="AR63" s="89"/>
      <c r="AS63" s="89"/>
      <c r="AT63" s="89"/>
      <c r="AU63" s="89"/>
      <c r="AV63" s="89"/>
      <c r="AW63" s="89"/>
      <c r="AX63" s="89"/>
      <c r="AY63" s="160"/>
      <c r="AZ63" s="89"/>
      <c r="BA63" s="89"/>
      <c r="BB63" s="89"/>
      <c r="BC63" s="89"/>
      <c r="BD63" s="89"/>
      <c r="BE63" s="89"/>
      <c r="BF63" s="89"/>
      <c r="BG63" s="160"/>
      <c r="BH63" s="89"/>
      <c r="BI63" s="89"/>
      <c r="BJ63" s="89"/>
      <c r="BK63" s="89"/>
      <c r="BL63" s="89"/>
      <c r="BM63" s="89"/>
      <c r="BN63" s="89"/>
      <c r="BO63" s="160"/>
      <c r="BP63" s="89"/>
      <c r="BQ63" s="89"/>
      <c r="BR63" s="89"/>
      <c r="BS63" s="89"/>
      <c r="BT63" s="89"/>
      <c r="BU63" s="89"/>
      <c r="BV63" s="89"/>
      <c r="BW63" s="160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161"/>
    </row>
    <row r="64" spans="1:91" s="15" customFormat="1" ht="54" customHeight="1">
      <c r="A64" s="60" t="s">
        <v>43</v>
      </c>
      <c r="B64" s="61" t="s">
        <v>170</v>
      </c>
      <c r="C64" s="138">
        <f>C65+C79+C85+C94+C98</f>
        <v>1670</v>
      </c>
      <c r="D64" s="138">
        <f>D65+D79+D85+D94+D98</f>
        <v>2490</v>
      </c>
      <c r="E64" s="138">
        <f aca="true" t="shared" si="46" ref="E64:BP64">E65+E79+E85+E94+E98</f>
        <v>99</v>
      </c>
      <c r="F64" s="138">
        <f t="shared" si="46"/>
        <v>800</v>
      </c>
      <c r="G64" s="138">
        <f t="shared" si="46"/>
        <v>0</v>
      </c>
      <c r="H64" s="138">
        <f t="shared" si="46"/>
        <v>0</v>
      </c>
      <c r="I64" s="138">
        <f t="shared" si="46"/>
        <v>0</v>
      </c>
      <c r="J64" s="138">
        <f t="shared" si="46"/>
        <v>870</v>
      </c>
      <c r="K64" s="139">
        <f t="shared" si="46"/>
        <v>820</v>
      </c>
      <c r="L64" s="140">
        <f t="shared" si="46"/>
        <v>0</v>
      </c>
      <c r="M64" s="138">
        <f t="shared" si="46"/>
        <v>0</v>
      </c>
      <c r="N64" s="138">
        <f t="shared" si="46"/>
        <v>0</v>
      </c>
      <c r="O64" s="138">
        <f t="shared" si="46"/>
        <v>0</v>
      </c>
      <c r="P64" s="138">
        <f t="shared" si="46"/>
        <v>0</v>
      </c>
      <c r="Q64" s="138">
        <f t="shared" si="46"/>
        <v>0</v>
      </c>
      <c r="R64" s="138">
        <f t="shared" si="46"/>
        <v>0</v>
      </c>
      <c r="S64" s="139">
        <f t="shared" si="46"/>
        <v>0</v>
      </c>
      <c r="T64" s="140">
        <f t="shared" si="46"/>
        <v>0</v>
      </c>
      <c r="U64" s="138">
        <f t="shared" si="46"/>
        <v>0</v>
      </c>
      <c r="V64" s="138">
        <f t="shared" si="46"/>
        <v>0</v>
      </c>
      <c r="W64" s="138">
        <f t="shared" si="46"/>
        <v>0</v>
      </c>
      <c r="X64" s="138">
        <f t="shared" si="46"/>
        <v>0</v>
      </c>
      <c r="Y64" s="138">
        <f t="shared" si="46"/>
        <v>0</v>
      </c>
      <c r="Z64" s="138">
        <f t="shared" si="46"/>
        <v>0</v>
      </c>
      <c r="AA64" s="139">
        <f t="shared" si="46"/>
        <v>0</v>
      </c>
      <c r="AB64" s="140">
        <f t="shared" si="46"/>
        <v>45</v>
      </c>
      <c r="AC64" s="138">
        <f t="shared" si="46"/>
        <v>0</v>
      </c>
      <c r="AD64" s="138">
        <f t="shared" si="46"/>
        <v>0</v>
      </c>
      <c r="AE64" s="138">
        <f t="shared" si="46"/>
        <v>0</v>
      </c>
      <c r="AF64" s="138">
        <f t="shared" si="46"/>
        <v>45</v>
      </c>
      <c r="AG64" s="138">
        <f t="shared" si="46"/>
        <v>35</v>
      </c>
      <c r="AH64" s="138">
        <f t="shared" si="46"/>
        <v>0</v>
      </c>
      <c r="AI64" s="139">
        <f>AI65+AI79+AI85+AI94+AI98</f>
        <v>5</v>
      </c>
      <c r="AJ64" s="140">
        <f t="shared" si="46"/>
        <v>140</v>
      </c>
      <c r="AK64" s="138">
        <f t="shared" si="46"/>
        <v>0</v>
      </c>
      <c r="AL64" s="138">
        <f t="shared" si="46"/>
        <v>0</v>
      </c>
      <c r="AM64" s="138">
        <f t="shared" si="46"/>
        <v>0</v>
      </c>
      <c r="AN64" s="138">
        <f t="shared" si="46"/>
        <v>140</v>
      </c>
      <c r="AO64" s="138">
        <f t="shared" si="46"/>
        <v>95</v>
      </c>
      <c r="AP64" s="138">
        <f t="shared" si="46"/>
        <v>0</v>
      </c>
      <c r="AQ64" s="139">
        <f t="shared" si="46"/>
        <v>15</v>
      </c>
      <c r="AR64" s="140">
        <f t="shared" si="46"/>
        <v>180</v>
      </c>
      <c r="AS64" s="138">
        <f t="shared" si="46"/>
        <v>0</v>
      </c>
      <c r="AT64" s="138">
        <f t="shared" si="46"/>
        <v>0</v>
      </c>
      <c r="AU64" s="138">
        <f t="shared" si="46"/>
        <v>0</v>
      </c>
      <c r="AV64" s="138">
        <f t="shared" si="46"/>
        <v>205</v>
      </c>
      <c r="AW64" s="138">
        <f t="shared" si="46"/>
        <v>215</v>
      </c>
      <c r="AX64" s="138">
        <f t="shared" si="46"/>
        <v>3</v>
      </c>
      <c r="AY64" s="139">
        <f t="shared" si="46"/>
        <v>24</v>
      </c>
      <c r="AZ64" s="140">
        <f t="shared" si="46"/>
        <v>160</v>
      </c>
      <c r="BA64" s="138">
        <f t="shared" si="46"/>
        <v>0</v>
      </c>
      <c r="BB64" s="138">
        <f t="shared" si="46"/>
        <v>0</v>
      </c>
      <c r="BC64" s="138">
        <f t="shared" si="46"/>
        <v>0</v>
      </c>
      <c r="BD64" s="138">
        <f t="shared" si="46"/>
        <v>175</v>
      </c>
      <c r="BE64" s="138">
        <f t="shared" si="46"/>
        <v>140</v>
      </c>
      <c r="BF64" s="138">
        <f t="shared" si="46"/>
        <v>0</v>
      </c>
      <c r="BG64" s="139">
        <f t="shared" si="46"/>
        <v>19</v>
      </c>
      <c r="BH64" s="140">
        <f t="shared" si="46"/>
        <v>105</v>
      </c>
      <c r="BI64" s="138">
        <f t="shared" si="46"/>
        <v>0</v>
      </c>
      <c r="BJ64" s="138">
        <f t="shared" si="46"/>
        <v>0</v>
      </c>
      <c r="BK64" s="138">
        <f t="shared" si="46"/>
        <v>0</v>
      </c>
      <c r="BL64" s="138">
        <f t="shared" si="46"/>
        <v>120</v>
      </c>
      <c r="BM64" s="138">
        <f t="shared" si="46"/>
        <v>150</v>
      </c>
      <c r="BN64" s="138">
        <f t="shared" si="46"/>
        <v>1</v>
      </c>
      <c r="BO64" s="139">
        <f t="shared" si="46"/>
        <v>15</v>
      </c>
      <c r="BP64" s="140">
        <f t="shared" si="46"/>
        <v>80</v>
      </c>
      <c r="BQ64" s="138">
        <f aca="true" t="shared" si="47" ref="BQ64:CM64">BQ65+BQ79+BQ85+BQ94+BQ98</f>
        <v>0</v>
      </c>
      <c r="BR64" s="138">
        <f t="shared" si="47"/>
        <v>0</v>
      </c>
      <c r="BS64" s="138">
        <f t="shared" si="47"/>
        <v>0</v>
      </c>
      <c r="BT64" s="138">
        <f t="shared" si="47"/>
        <v>70</v>
      </c>
      <c r="BU64" s="138">
        <f t="shared" si="47"/>
        <v>65</v>
      </c>
      <c r="BV64" s="138">
        <f t="shared" si="47"/>
        <v>0</v>
      </c>
      <c r="BW64" s="139">
        <f t="shared" si="47"/>
        <v>8</v>
      </c>
      <c r="BX64" s="140">
        <f t="shared" si="47"/>
        <v>90</v>
      </c>
      <c r="BY64" s="138">
        <f t="shared" si="47"/>
        <v>0</v>
      </c>
      <c r="BZ64" s="138">
        <f t="shared" si="47"/>
        <v>0</v>
      </c>
      <c r="CA64" s="138">
        <f t="shared" si="47"/>
        <v>0</v>
      </c>
      <c r="CB64" s="138">
        <f t="shared" si="47"/>
        <v>115</v>
      </c>
      <c r="CC64" s="138">
        <f t="shared" si="47"/>
        <v>120</v>
      </c>
      <c r="CD64" s="138">
        <f t="shared" si="47"/>
        <v>3</v>
      </c>
      <c r="CE64" s="139">
        <f t="shared" si="47"/>
        <v>13</v>
      </c>
      <c r="CF64" s="140">
        <f t="shared" si="47"/>
        <v>0</v>
      </c>
      <c r="CG64" s="138">
        <f t="shared" si="47"/>
        <v>0</v>
      </c>
      <c r="CH64" s="138">
        <f t="shared" si="47"/>
        <v>0</v>
      </c>
      <c r="CI64" s="138">
        <f t="shared" si="47"/>
        <v>0</v>
      </c>
      <c r="CJ64" s="138">
        <f t="shared" si="47"/>
        <v>0</v>
      </c>
      <c r="CK64" s="138">
        <f t="shared" si="47"/>
        <v>0</v>
      </c>
      <c r="CL64" s="138">
        <f t="shared" si="47"/>
        <v>0</v>
      </c>
      <c r="CM64" s="138">
        <f t="shared" si="47"/>
        <v>0</v>
      </c>
    </row>
    <row r="65" spans="1:91" s="15" customFormat="1" ht="55.5" customHeight="1">
      <c r="A65" s="60" t="s">
        <v>102</v>
      </c>
      <c r="B65" s="170" t="s">
        <v>103</v>
      </c>
      <c r="C65" s="138">
        <f aca="true" t="shared" si="48" ref="C65:Q65">SUM(C66:C78)</f>
        <v>445</v>
      </c>
      <c r="D65" s="138">
        <f t="shared" si="48"/>
        <v>650</v>
      </c>
      <c r="E65" s="138">
        <f t="shared" si="48"/>
        <v>26</v>
      </c>
      <c r="F65" s="138">
        <f t="shared" si="48"/>
        <v>225</v>
      </c>
      <c r="G65" s="138">
        <f t="shared" si="48"/>
        <v>0</v>
      </c>
      <c r="H65" s="138">
        <f t="shared" si="48"/>
        <v>0</v>
      </c>
      <c r="I65" s="138">
        <f t="shared" si="48"/>
        <v>0</v>
      </c>
      <c r="J65" s="138">
        <f t="shared" si="48"/>
        <v>220</v>
      </c>
      <c r="K65" s="139">
        <f t="shared" si="48"/>
        <v>205</v>
      </c>
      <c r="L65" s="171">
        <f t="shared" si="48"/>
        <v>0</v>
      </c>
      <c r="M65" s="138">
        <f t="shared" si="48"/>
        <v>0</v>
      </c>
      <c r="N65" s="138">
        <f t="shared" si="48"/>
        <v>0</v>
      </c>
      <c r="O65" s="138">
        <f t="shared" si="48"/>
        <v>0</v>
      </c>
      <c r="P65" s="138">
        <f t="shared" si="48"/>
        <v>0</v>
      </c>
      <c r="Q65" s="138">
        <f t="shared" si="48"/>
        <v>0</v>
      </c>
      <c r="R65" s="138">
        <f>COUNTIF(R66:R78,"E")</f>
        <v>0</v>
      </c>
      <c r="S65" s="139">
        <f aca="true" t="shared" si="49" ref="S65:Y65">SUM(S66:S78)</f>
        <v>0</v>
      </c>
      <c r="T65" s="140">
        <f t="shared" si="49"/>
        <v>0</v>
      </c>
      <c r="U65" s="138">
        <f t="shared" si="49"/>
        <v>0</v>
      </c>
      <c r="V65" s="138">
        <f t="shared" si="49"/>
        <v>0</v>
      </c>
      <c r="W65" s="138">
        <f t="shared" si="49"/>
        <v>0</v>
      </c>
      <c r="X65" s="138">
        <f t="shared" si="49"/>
        <v>0</v>
      </c>
      <c r="Y65" s="138">
        <f t="shared" si="49"/>
        <v>0</v>
      </c>
      <c r="Z65" s="138">
        <f>COUNTIF(Z66:Z78,"E")</f>
        <v>0</v>
      </c>
      <c r="AA65" s="139">
        <f aca="true" t="shared" si="50" ref="AA65:AG65">SUM(AA66:AA78)</f>
        <v>0</v>
      </c>
      <c r="AB65" s="140">
        <f t="shared" si="50"/>
        <v>45</v>
      </c>
      <c r="AC65" s="138">
        <f t="shared" si="50"/>
        <v>0</v>
      </c>
      <c r="AD65" s="138">
        <f t="shared" si="50"/>
        <v>0</v>
      </c>
      <c r="AE65" s="138">
        <f t="shared" si="50"/>
        <v>0</v>
      </c>
      <c r="AF65" s="138">
        <f t="shared" si="50"/>
        <v>45</v>
      </c>
      <c r="AG65" s="138">
        <f t="shared" si="50"/>
        <v>35</v>
      </c>
      <c r="AH65" s="138">
        <f>COUNTIF(AH66:AH78,"E")</f>
        <v>0</v>
      </c>
      <c r="AI65" s="139">
        <f aca="true" t="shared" si="51" ref="AI65:AO65">SUM(AI66:AI78)</f>
        <v>5</v>
      </c>
      <c r="AJ65" s="140">
        <f t="shared" si="51"/>
        <v>80</v>
      </c>
      <c r="AK65" s="138">
        <f t="shared" si="51"/>
        <v>0</v>
      </c>
      <c r="AL65" s="138">
        <f t="shared" si="51"/>
        <v>0</v>
      </c>
      <c r="AM65" s="138">
        <f t="shared" si="51"/>
        <v>0</v>
      </c>
      <c r="AN65" s="138">
        <f t="shared" si="51"/>
        <v>70</v>
      </c>
      <c r="AO65" s="138">
        <f t="shared" si="51"/>
        <v>50</v>
      </c>
      <c r="AP65" s="138">
        <f>COUNTIF(AP66:AP78,"E")</f>
        <v>0</v>
      </c>
      <c r="AQ65" s="139">
        <f aca="true" t="shared" si="52" ref="AQ65:AW65">SUM(AQ66:AQ78)</f>
        <v>8</v>
      </c>
      <c r="AR65" s="140">
        <f t="shared" si="52"/>
        <v>100</v>
      </c>
      <c r="AS65" s="138">
        <f t="shared" si="52"/>
        <v>0</v>
      </c>
      <c r="AT65" s="138">
        <f t="shared" si="52"/>
        <v>0</v>
      </c>
      <c r="AU65" s="138">
        <f t="shared" si="52"/>
        <v>0</v>
      </c>
      <c r="AV65" s="138">
        <f t="shared" si="52"/>
        <v>105</v>
      </c>
      <c r="AW65" s="138">
        <f t="shared" si="52"/>
        <v>120</v>
      </c>
      <c r="AX65" s="138">
        <f>COUNTIF(AX66:AX78,"E")</f>
        <v>0</v>
      </c>
      <c r="AY65" s="139">
        <f aca="true" t="shared" si="53" ref="AY65:BE65">SUM(AY66:AY78)</f>
        <v>13</v>
      </c>
      <c r="AZ65" s="140">
        <f t="shared" si="53"/>
        <v>0</v>
      </c>
      <c r="BA65" s="138">
        <f t="shared" si="53"/>
        <v>0</v>
      </c>
      <c r="BB65" s="138">
        <f t="shared" si="53"/>
        <v>0</v>
      </c>
      <c r="BC65" s="138">
        <f t="shared" si="53"/>
        <v>0</v>
      </c>
      <c r="BD65" s="138">
        <f t="shared" si="53"/>
        <v>0</v>
      </c>
      <c r="BE65" s="138">
        <f t="shared" si="53"/>
        <v>0</v>
      </c>
      <c r="BF65" s="138">
        <f>COUNTIF(BF66:BF78,"E")</f>
        <v>0</v>
      </c>
      <c r="BG65" s="139">
        <f aca="true" t="shared" si="54" ref="BG65:BM65">SUM(BG66:BG78)</f>
        <v>0</v>
      </c>
      <c r="BH65" s="140">
        <f t="shared" si="54"/>
        <v>0</v>
      </c>
      <c r="BI65" s="138">
        <f t="shared" si="54"/>
        <v>0</v>
      </c>
      <c r="BJ65" s="138">
        <f t="shared" si="54"/>
        <v>0</v>
      </c>
      <c r="BK65" s="138">
        <f t="shared" si="54"/>
        <v>0</v>
      </c>
      <c r="BL65" s="138">
        <f t="shared" si="54"/>
        <v>0</v>
      </c>
      <c r="BM65" s="138">
        <f t="shared" si="54"/>
        <v>0</v>
      </c>
      <c r="BN65" s="138">
        <f>COUNTIF(BN66:BN78,"E")</f>
        <v>0</v>
      </c>
      <c r="BO65" s="139">
        <f>SUM(BO66:BO78)</f>
        <v>0</v>
      </c>
      <c r="BP65" s="140">
        <f aca="true" t="shared" si="55" ref="BP65:BU65">SUM(BP66:BP78)</f>
        <v>0</v>
      </c>
      <c r="BQ65" s="138">
        <f t="shared" si="55"/>
        <v>0</v>
      </c>
      <c r="BR65" s="138">
        <f t="shared" si="55"/>
        <v>0</v>
      </c>
      <c r="BS65" s="138">
        <f t="shared" si="55"/>
        <v>0</v>
      </c>
      <c r="BT65" s="138">
        <f t="shared" si="55"/>
        <v>0</v>
      </c>
      <c r="BU65" s="138">
        <f t="shared" si="55"/>
        <v>0</v>
      </c>
      <c r="BV65" s="138">
        <f>COUNTIF(BV66:BV78,"E")</f>
        <v>0</v>
      </c>
      <c r="BW65" s="139">
        <f aca="true" t="shared" si="56" ref="BW65:CC65">SUM(BW66:BW78)</f>
        <v>0</v>
      </c>
      <c r="BX65" s="140">
        <f t="shared" si="56"/>
        <v>0</v>
      </c>
      <c r="BY65" s="138">
        <f t="shared" si="56"/>
        <v>0</v>
      </c>
      <c r="BZ65" s="138">
        <f t="shared" si="56"/>
        <v>0</v>
      </c>
      <c r="CA65" s="138">
        <f t="shared" si="56"/>
        <v>0</v>
      </c>
      <c r="CB65" s="138">
        <f t="shared" si="56"/>
        <v>0</v>
      </c>
      <c r="CC65" s="138">
        <f t="shared" si="56"/>
        <v>0</v>
      </c>
      <c r="CD65" s="138">
        <f>COUNTIF(CD66:CD78,"E")</f>
        <v>0</v>
      </c>
      <c r="CE65" s="139">
        <f aca="true" t="shared" si="57" ref="CE65:CK65">SUM(CE66:CE78)</f>
        <v>0</v>
      </c>
      <c r="CF65" s="140">
        <f t="shared" si="57"/>
        <v>0</v>
      </c>
      <c r="CG65" s="138">
        <f t="shared" si="57"/>
        <v>0</v>
      </c>
      <c r="CH65" s="138">
        <f t="shared" si="57"/>
        <v>0</v>
      </c>
      <c r="CI65" s="138">
        <f t="shared" si="57"/>
        <v>0</v>
      </c>
      <c r="CJ65" s="138">
        <f t="shared" si="57"/>
        <v>0</v>
      </c>
      <c r="CK65" s="138">
        <f t="shared" si="57"/>
        <v>0</v>
      </c>
      <c r="CL65" s="138">
        <f>COUNTIF(CL66:CL78,"E")</f>
        <v>0</v>
      </c>
      <c r="CM65" s="138">
        <f>SUM(CM66:CM78)</f>
        <v>0</v>
      </c>
    </row>
    <row r="66" spans="1:91" s="68" customFormat="1" ht="45" customHeight="1">
      <c r="A66" s="91">
        <v>1</v>
      </c>
      <c r="B66" s="103" t="s">
        <v>104</v>
      </c>
      <c r="C66" s="162">
        <f>SUM(F66:J66)</f>
        <v>60</v>
      </c>
      <c r="D66" s="163">
        <f>SUM(F66:K66)</f>
        <v>75</v>
      </c>
      <c r="E66" s="162">
        <f>S66+AA66+AI66+AQ66+AY66+BG66+BO66+BW66+CE66+CM66</f>
        <v>3</v>
      </c>
      <c r="F66" s="73">
        <f aca="true" t="shared" si="58" ref="F66:K78">L66+T66+AB66+AJ66+AR66+AZ66+BH66+BP66+BX66+CF66</f>
        <v>30</v>
      </c>
      <c r="G66" s="73">
        <f t="shared" si="58"/>
        <v>0</v>
      </c>
      <c r="H66" s="73">
        <f t="shared" si="58"/>
        <v>0</v>
      </c>
      <c r="I66" s="73">
        <f t="shared" si="58"/>
        <v>0</v>
      </c>
      <c r="J66" s="73">
        <f t="shared" si="58"/>
        <v>30</v>
      </c>
      <c r="K66" s="74">
        <f t="shared" si="58"/>
        <v>15</v>
      </c>
      <c r="L66" s="172"/>
      <c r="M66" s="83"/>
      <c r="N66" s="83"/>
      <c r="O66" s="83"/>
      <c r="P66" s="83"/>
      <c r="Q66" s="85"/>
      <c r="R66" s="86"/>
      <c r="S66" s="88"/>
      <c r="T66" s="82"/>
      <c r="U66" s="83"/>
      <c r="V66" s="83"/>
      <c r="W66" s="83"/>
      <c r="X66" s="83"/>
      <c r="Y66" s="85"/>
      <c r="Z66" s="86"/>
      <c r="AA66" s="88"/>
      <c r="AB66" s="82"/>
      <c r="AC66" s="83"/>
      <c r="AD66" s="83"/>
      <c r="AE66" s="83"/>
      <c r="AF66" s="83"/>
      <c r="AG66" s="85"/>
      <c r="AH66" s="86"/>
      <c r="AI66" s="167"/>
      <c r="AJ66" s="75">
        <v>30</v>
      </c>
      <c r="AK66" s="76"/>
      <c r="AL66" s="76"/>
      <c r="AM66" s="76"/>
      <c r="AN66" s="76">
        <v>30</v>
      </c>
      <c r="AO66" s="80">
        <v>15</v>
      </c>
      <c r="AP66" s="81" t="s">
        <v>37</v>
      </c>
      <c r="AQ66" s="173">
        <v>3</v>
      </c>
      <c r="AR66" s="75"/>
      <c r="AS66" s="76"/>
      <c r="AT66" s="76"/>
      <c r="AU66" s="76"/>
      <c r="AV66" s="76"/>
      <c r="AW66" s="80"/>
      <c r="AX66" s="81"/>
      <c r="AY66" s="173"/>
      <c r="AZ66" s="82"/>
      <c r="BA66" s="83"/>
      <c r="BB66" s="83"/>
      <c r="BC66" s="83"/>
      <c r="BD66" s="83"/>
      <c r="BE66" s="85"/>
      <c r="BF66" s="86"/>
      <c r="BG66" s="167"/>
      <c r="BH66" s="82"/>
      <c r="BI66" s="83"/>
      <c r="BJ66" s="83"/>
      <c r="BK66" s="83"/>
      <c r="BL66" s="83"/>
      <c r="BM66" s="85"/>
      <c r="BN66" s="86"/>
      <c r="BO66" s="167"/>
      <c r="BP66" s="82"/>
      <c r="BQ66" s="83"/>
      <c r="BR66" s="83"/>
      <c r="BS66" s="83"/>
      <c r="BT66" s="83"/>
      <c r="BU66" s="85"/>
      <c r="BV66" s="86"/>
      <c r="BW66" s="167"/>
      <c r="BX66" s="82"/>
      <c r="BY66" s="83"/>
      <c r="BZ66" s="83"/>
      <c r="CA66" s="83"/>
      <c r="CB66" s="83"/>
      <c r="CC66" s="85"/>
      <c r="CD66" s="86"/>
      <c r="CE66" s="88"/>
      <c r="CF66" s="82"/>
      <c r="CG66" s="83"/>
      <c r="CH66" s="83"/>
      <c r="CI66" s="83"/>
      <c r="CJ66" s="83"/>
      <c r="CK66" s="85"/>
      <c r="CL66" s="86"/>
      <c r="CM66" s="86"/>
    </row>
    <row r="67" spans="1:91" s="68" customFormat="1" ht="45" customHeight="1">
      <c r="A67" s="91">
        <v>2</v>
      </c>
      <c r="B67" s="103" t="s">
        <v>105</v>
      </c>
      <c r="C67" s="162">
        <f>SUM(F67:J67)</f>
        <v>30</v>
      </c>
      <c r="D67" s="163">
        <f aca="true" t="shared" si="59" ref="D67:D77">SUM(F67:K67)</f>
        <v>50</v>
      </c>
      <c r="E67" s="162">
        <f aca="true" t="shared" si="60" ref="E67:E78">S67+AA67+AI67+AQ67+AY67+BG67+BO67+BW67+CE67+CM67</f>
        <v>2</v>
      </c>
      <c r="F67" s="73">
        <f t="shared" si="58"/>
        <v>15</v>
      </c>
      <c r="G67" s="73">
        <f t="shared" si="58"/>
        <v>0</v>
      </c>
      <c r="H67" s="73">
        <f t="shared" si="58"/>
        <v>0</v>
      </c>
      <c r="I67" s="73">
        <f t="shared" si="58"/>
        <v>0</v>
      </c>
      <c r="J67" s="73">
        <f t="shared" si="58"/>
        <v>15</v>
      </c>
      <c r="K67" s="74">
        <f t="shared" si="58"/>
        <v>20</v>
      </c>
      <c r="L67" s="172"/>
      <c r="M67" s="83"/>
      <c r="N67" s="83"/>
      <c r="O67" s="83"/>
      <c r="P67" s="83"/>
      <c r="Q67" s="85"/>
      <c r="R67" s="86"/>
      <c r="S67" s="88"/>
      <c r="T67" s="82"/>
      <c r="U67" s="83"/>
      <c r="V67" s="83"/>
      <c r="W67" s="83"/>
      <c r="X67" s="83"/>
      <c r="Y67" s="85"/>
      <c r="Z67" s="86"/>
      <c r="AA67" s="88"/>
      <c r="AB67" s="82"/>
      <c r="AC67" s="83"/>
      <c r="AD67" s="83"/>
      <c r="AE67" s="83"/>
      <c r="AF67" s="83"/>
      <c r="AG67" s="85"/>
      <c r="AH67" s="86"/>
      <c r="AI67" s="167"/>
      <c r="AJ67" s="75"/>
      <c r="AK67" s="76"/>
      <c r="AL67" s="76"/>
      <c r="AM67" s="76"/>
      <c r="AN67" s="76"/>
      <c r="AO67" s="80"/>
      <c r="AP67" s="81"/>
      <c r="AQ67" s="173"/>
      <c r="AR67" s="75">
        <v>15</v>
      </c>
      <c r="AS67" s="76"/>
      <c r="AT67" s="76"/>
      <c r="AU67" s="76"/>
      <c r="AV67" s="76">
        <v>15</v>
      </c>
      <c r="AW67" s="80">
        <v>20</v>
      </c>
      <c r="AX67" s="81" t="s">
        <v>37</v>
      </c>
      <c r="AY67" s="173">
        <v>2</v>
      </c>
      <c r="AZ67" s="82"/>
      <c r="BA67" s="83"/>
      <c r="BB67" s="83"/>
      <c r="BC67" s="83"/>
      <c r="BD67" s="83"/>
      <c r="BE67" s="85"/>
      <c r="BF67" s="86"/>
      <c r="BG67" s="167"/>
      <c r="BH67" s="82"/>
      <c r="BI67" s="83"/>
      <c r="BJ67" s="83"/>
      <c r="BK67" s="83"/>
      <c r="BL67" s="83"/>
      <c r="BM67" s="85"/>
      <c r="BN67" s="86"/>
      <c r="BO67" s="167"/>
      <c r="BP67" s="82"/>
      <c r="BQ67" s="83"/>
      <c r="BR67" s="83"/>
      <c r="BS67" s="83"/>
      <c r="BT67" s="83"/>
      <c r="BU67" s="85"/>
      <c r="BV67" s="86"/>
      <c r="BW67" s="167"/>
      <c r="BX67" s="82"/>
      <c r="BY67" s="83"/>
      <c r="BZ67" s="83"/>
      <c r="CA67" s="83"/>
      <c r="CB67" s="83"/>
      <c r="CC67" s="85"/>
      <c r="CD67" s="86"/>
      <c r="CE67" s="88"/>
      <c r="CF67" s="82"/>
      <c r="CG67" s="83"/>
      <c r="CH67" s="83"/>
      <c r="CI67" s="83"/>
      <c r="CJ67" s="83"/>
      <c r="CK67" s="85"/>
      <c r="CL67" s="86"/>
      <c r="CM67" s="86"/>
    </row>
    <row r="68" spans="1:91" s="68" customFormat="1" ht="45" customHeight="1">
      <c r="A68" s="91">
        <v>3</v>
      </c>
      <c r="B68" s="103" t="s">
        <v>69</v>
      </c>
      <c r="C68" s="162">
        <f>SUM(F68:J68)</f>
        <v>20</v>
      </c>
      <c r="D68" s="163">
        <f t="shared" si="59"/>
        <v>25</v>
      </c>
      <c r="E68" s="162">
        <f t="shared" si="60"/>
        <v>1</v>
      </c>
      <c r="F68" s="73">
        <f t="shared" si="58"/>
        <v>10</v>
      </c>
      <c r="G68" s="73">
        <f t="shared" si="58"/>
        <v>0</v>
      </c>
      <c r="H68" s="73">
        <f t="shared" si="58"/>
        <v>0</v>
      </c>
      <c r="I68" s="73">
        <f t="shared" si="58"/>
        <v>0</v>
      </c>
      <c r="J68" s="73">
        <f t="shared" si="58"/>
        <v>10</v>
      </c>
      <c r="K68" s="74">
        <f t="shared" si="58"/>
        <v>5</v>
      </c>
      <c r="L68" s="174"/>
      <c r="M68" s="96"/>
      <c r="N68" s="96"/>
      <c r="O68" s="96"/>
      <c r="P68" s="96"/>
      <c r="Q68" s="108"/>
      <c r="R68" s="109"/>
      <c r="S68" s="111"/>
      <c r="T68" s="107"/>
      <c r="U68" s="96"/>
      <c r="V68" s="96"/>
      <c r="W68" s="96"/>
      <c r="X68" s="96"/>
      <c r="Y68" s="108"/>
      <c r="Z68" s="109"/>
      <c r="AA68" s="110"/>
      <c r="AB68" s="107"/>
      <c r="AC68" s="96"/>
      <c r="AD68" s="96"/>
      <c r="AE68" s="96"/>
      <c r="AF68" s="96"/>
      <c r="AG68" s="108"/>
      <c r="AH68" s="109"/>
      <c r="AI68" s="146"/>
      <c r="AJ68" s="113"/>
      <c r="AK68" s="93"/>
      <c r="AL68" s="93"/>
      <c r="AM68" s="93"/>
      <c r="AN68" s="93"/>
      <c r="AO68" s="114"/>
      <c r="AP68" s="115"/>
      <c r="AQ68" s="145"/>
      <c r="AR68" s="113">
        <v>10</v>
      </c>
      <c r="AS68" s="93"/>
      <c r="AT68" s="93"/>
      <c r="AU68" s="93"/>
      <c r="AV68" s="93">
        <v>10</v>
      </c>
      <c r="AW68" s="114">
        <v>5</v>
      </c>
      <c r="AX68" s="115" t="s">
        <v>37</v>
      </c>
      <c r="AY68" s="145">
        <v>1</v>
      </c>
      <c r="AZ68" s="107"/>
      <c r="BA68" s="96"/>
      <c r="BB68" s="96"/>
      <c r="BC68" s="96"/>
      <c r="BD68" s="96"/>
      <c r="BE68" s="108"/>
      <c r="BF68" s="109"/>
      <c r="BG68" s="146"/>
      <c r="BH68" s="107"/>
      <c r="BI68" s="96"/>
      <c r="BJ68" s="96"/>
      <c r="BK68" s="96"/>
      <c r="BL68" s="96"/>
      <c r="BM68" s="108"/>
      <c r="BN68" s="109"/>
      <c r="BO68" s="146"/>
      <c r="BP68" s="107"/>
      <c r="BQ68" s="96"/>
      <c r="BR68" s="96"/>
      <c r="BS68" s="96"/>
      <c r="BT68" s="96"/>
      <c r="BU68" s="108"/>
      <c r="BV68" s="109"/>
      <c r="BW68" s="146"/>
      <c r="BX68" s="107"/>
      <c r="BY68" s="96"/>
      <c r="BZ68" s="96"/>
      <c r="CA68" s="96"/>
      <c r="CB68" s="96"/>
      <c r="CC68" s="108"/>
      <c r="CD68" s="109"/>
      <c r="CE68" s="111"/>
      <c r="CF68" s="107"/>
      <c r="CG68" s="96"/>
      <c r="CH68" s="96"/>
      <c r="CI68" s="96"/>
      <c r="CJ68" s="96"/>
      <c r="CK68" s="108"/>
      <c r="CL68" s="109"/>
      <c r="CM68" s="109"/>
    </row>
    <row r="69" spans="1:91" s="68" customFormat="1" ht="45" customHeight="1">
      <c r="A69" s="91">
        <v>4</v>
      </c>
      <c r="B69" s="103" t="s">
        <v>70</v>
      </c>
      <c r="C69" s="162">
        <f>SUM(F69:J69)</f>
        <v>40</v>
      </c>
      <c r="D69" s="163">
        <f t="shared" si="59"/>
        <v>50</v>
      </c>
      <c r="E69" s="162">
        <f t="shared" si="60"/>
        <v>2</v>
      </c>
      <c r="F69" s="73">
        <f t="shared" si="58"/>
        <v>20</v>
      </c>
      <c r="G69" s="73">
        <f t="shared" si="58"/>
        <v>0</v>
      </c>
      <c r="H69" s="73">
        <f t="shared" si="58"/>
        <v>0</v>
      </c>
      <c r="I69" s="73">
        <f t="shared" si="58"/>
        <v>0</v>
      </c>
      <c r="J69" s="73">
        <f t="shared" si="58"/>
        <v>20</v>
      </c>
      <c r="K69" s="74">
        <f t="shared" si="58"/>
        <v>10</v>
      </c>
      <c r="L69" s="174"/>
      <c r="M69" s="96"/>
      <c r="N69" s="96"/>
      <c r="O69" s="96"/>
      <c r="P69" s="96"/>
      <c r="Q69" s="108"/>
      <c r="R69" s="109"/>
      <c r="S69" s="111"/>
      <c r="T69" s="107"/>
      <c r="U69" s="96"/>
      <c r="V69" s="96"/>
      <c r="W69" s="96"/>
      <c r="X69" s="96"/>
      <c r="Y69" s="108"/>
      <c r="Z69" s="109"/>
      <c r="AA69" s="110"/>
      <c r="AB69" s="107">
        <v>20</v>
      </c>
      <c r="AC69" s="96"/>
      <c r="AD69" s="96"/>
      <c r="AE69" s="96"/>
      <c r="AF69" s="96">
        <v>20</v>
      </c>
      <c r="AG69" s="108">
        <v>10</v>
      </c>
      <c r="AH69" s="109" t="s">
        <v>37</v>
      </c>
      <c r="AI69" s="146">
        <v>2</v>
      </c>
      <c r="AJ69" s="113"/>
      <c r="AK69" s="93"/>
      <c r="AL69" s="93"/>
      <c r="AM69" s="93"/>
      <c r="AN69" s="93"/>
      <c r="AO69" s="114"/>
      <c r="AP69" s="115"/>
      <c r="AQ69" s="145"/>
      <c r="AR69" s="113"/>
      <c r="AS69" s="93"/>
      <c r="AT69" s="93"/>
      <c r="AU69" s="93"/>
      <c r="AV69" s="93"/>
      <c r="AW69" s="114"/>
      <c r="AX69" s="115"/>
      <c r="AY69" s="145"/>
      <c r="AZ69" s="107"/>
      <c r="BA69" s="96"/>
      <c r="BB69" s="96"/>
      <c r="BC69" s="96"/>
      <c r="BD69" s="96"/>
      <c r="BE69" s="108"/>
      <c r="BF69" s="109"/>
      <c r="BG69" s="146"/>
      <c r="BH69" s="107"/>
      <c r="BI69" s="96"/>
      <c r="BJ69" s="96"/>
      <c r="BK69" s="96"/>
      <c r="BL69" s="96"/>
      <c r="BM69" s="108"/>
      <c r="BN69" s="109"/>
      <c r="BO69" s="146"/>
      <c r="BP69" s="107"/>
      <c r="BQ69" s="96"/>
      <c r="BR69" s="96"/>
      <c r="BS69" s="96"/>
      <c r="BT69" s="96"/>
      <c r="BU69" s="108"/>
      <c r="BV69" s="109"/>
      <c r="BW69" s="146"/>
      <c r="BX69" s="107"/>
      <c r="BY69" s="96"/>
      <c r="BZ69" s="96"/>
      <c r="CA69" s="96"/>
      <c r="CB69" s="96"/>
      <c r="CC69" s="108"/>
      <c r="CD69" s="109"/>
      <c r="CE69" s="111"/>
      <c r="CF69" s="107"/>
      <c r="CG69" s="96"/>
      <c r="CH69" s="96"/>
      <c r="CI69" s="96"/>
      <c r="CJ69" s="96"/>
      <c r="CK69" s="108"/>
      <c r="CL69" s="109"/>
      <c r="CM69" s="109"/>
    </row>
    <row r="70" spans="1:91" s="68" customFormat="1" ht="45" customHeight="1">
      <c r="A70" s="91">
        <v>5</v>
      </c>
      <c r="B70" s="303" t="s">
        <v>71</v>
      </c>
      <c r="C70" s="162">
        <f aca="true" t="shared" si="61" ref="C70:C78">SUM(F70:J70)</f>
        <v>30</v>
      </c>
      <c r="D70" s="163">
        <f t="shared" si="59"/>
        <v>50</v>
      </c>
      <c r="E70" s="162">
        <f t="shared" si="60"/>
        <v>2</v>
      </c>
      <c r="F70" s="73">
        <f t="shared" si="58"/>
        <v>15</v>
      </c>
      <c r="G70" s="73">
        <f t="shared" si="58"/>
        <v>0</v>
      </c>
      <c r="H70" s="73">
        <f t="shared" si="58"/>
        <v>0</v>
      </c>
      <c r="I70" s="73">
        <f t="shared" si="58"/>
        <v>0</v>
      </c>
      <c r="J70" s="73">
        <f t="shared" si="58"/>
        <v>15</v>
      </c>
      <c r="K70" s="74">
        <f t="shared" si="58"/>
        <v>20</v>
      </c>
      <c r="L70" s="174"/>
      <c r="M70" s="96"/>
      <c r="N70" s="96"/>
      <c r="O70" s="96"/>
      <c r="P70" s="96"/>
      <c r="Q70" s="108"/>
      <c r="R70" s="109"/>
      <c r="S70" s="111"/>
      <c r="T70" s="107"/>
      <c r="U70" s="96"/>
      <c r="V70" s="96"/>
      <c r="W70" s="96"/>
      <c r="X70" s="96"/>
      <c r="Y70" s="108"/>
      <c r="Z70" s="109"/>
      <c r="AA70" s="110"/>
      <c r="AB70" s="107"/>
      <c r="AC70" s="96"/>
      <c r="AD70" s="96"/>
      <c r="AE70" s="96"/>
      <c r="AF70" s="96"/>
      <c r="AG70" s="108"/>
      <c r="AH70" s="109"/>
      <c r="AI70" s="146"/>
      <c r="AJ70" s="113"/>
      <c r="AK70" s="93"/>
      <c r="AL70" s="93"/>
      <c r="AM70" s="93"/>
      <c r="AN70" s="93"/>
      <c r="AO70" s="114"/>
      <c r="AP70" s="115"/>
      <c r="AQ70" s="145"/>
      <c r="AR70" s="113">
        <v>15</v>
      </c>
      <c r="AS70" s="93"/>
      <c r="AT70" s="93"/>
      <c r="AU70" s="93"/>
      <c r="AV70" s="93">
        <v>15</v>
      </c>
      <c r="AW70" s="114">
        <v>20</v>
      </c>
      <c r="AX70" s="115" t="s">
        <v>37</v>
      </c>
      <c r="AY70" s="145">
        <v>2</v>
      </c>
      <c r="AZ70" s="107"/>
      <c r="BA70" s="96"/>
      <c r="BB70" s="96"/>
      <c r="BC70" s="96"/>
      <c r="BD70" s="96"/>
      <c r="BE70" s="108"/>
      <c r="BF70" s="109"/>
      <c r="BG70" s="146"/>
      <c r="BH70" s="107"/>
      <c r="BI70" s="96"/>
      <c r="BJ70" s="96"/>
      <c r="BK70" s="96"/>
      <c r="BL70" s="96"/>
      <c r="BM70" s="108"/>
      <c r="BN70" s="109"/>
      <c r="BO70" s="146"/>
      <c r="BP70" s="107"/>
      <c r="BQ70" s="96"/>
      <c r="BR70" s="96"/>
      <c r="BS70" s="96"/>
      <c r="BT70" s="96"/>
      <c r="BU70" s="108"/>
      <c r="BV70" s="109"/>
      <c r="BW70" s="146"/>
      <c r="BX70" s="107"/>
      <c r="BY70" s="96"/>
      <c r="BZ70" s="96"/>
      <c r="CA70" s="96"/>
      <c r="CB70" s="96"/>
      <c r="CC70" s="108"/>
      <c r="CD70" s="109"/>
      <c r="CE70" s="111"/>
      <c r="CF70" s="107"/>
      <c r="CG70" s="96"/>
      <c r="CH70" s="96"/>
      <c r="CI70" s="96"/>
      <c r="CJ70" s="96"/>
      <c r="CK70" s="108"/>
      <c r="CL70" s="109"/>
      <c r="CM70" s="109"/>
    </row>
    <row r="71" spans="1:91" s="68" customFormat="1" ht="45" customHeight="1">
      <c r="A71" s="91">
        <v>6</v>
      </c>
      <c r="B71" s="303" t="s">
        <v>171</v>
      </c>
      <c r="C71" s="162">
        <f t="shared" si="61"/>
        <v>55</v>
      </c>
      <c r="D71" s="163">
        <f t="shared" si="59"/>
        <v>75</v>
      </c>
      <c r="E71" s="162">
        <f t="shared" si="60"/>
        <v>3</v>
      </c>
      <c r="F71" s="73">
        <f t="shared" si="58"/>
        <v>30</v>
      </c>
      <c r="G71" s="73">
        <f t="shared" si="58"/>
        <v>0</v>
      </c>
      <c r="H71" s="73">
        <f t="shared" si="58"/>
        <v>0</v>
      </c>
      <c r="I71" s="73">
        <f t="shared" si="58"/>
        <v>0</v>
      </c>
      <c r="J71" s="73">
        <f t="shared" si="58"/>
        <v>25</v>
      </c>
      <c r="K71" s="74">
        <f t="shared" si="58"/>
        <v>20</v>
      </c>
      <c r="L71" s="174"/>
      <c r="M71" s="96"/>
      <c r="N71" s="96"/>
      <c r="O71" s="96"/>
      <c r="P71" s="96"/>
      <c r="Q71" s="108"/>
      <c r="R71" s="109"/>
      <c r="S71" s="111"/>
      <c r="T71" s="107"/>
      <c r="U71" s="96"/>
      <c r="V71" s="96"/>
      <c r="W71" s="96"/>
      <c r="X71" s="96"/>
      <c r="Y71" s="108"/>
      <c r="Z71" s="109"/>
      <c r="AA71" s="110"/>
      <c r="AB71" s="107"/>
      <c r="AC71" s="96"/>
      <c r="AD71" s="96"/>
      <c r="AE71" s="96"/>
      <c r="AF71" s="96"/>
      <c r="AG71" s="108"/>
      <c r="AH71" s="109"/>
      <c r="AI71" s="146"/>
      <c r="AJ71" s="275">
        <v>30</v>
      </c>
      <c r="AK71" s="276"/>
      <c r="AL71" s="276"/>
      <c r="AM71" s="276"/>
      <c r="AN71" s="276">
        <v>25</v>
      </c>
      <c r="AO71" s="277">
        <v>20</v>
      </c>
      <c r="AP71" s="278" t="s">
        <v>37</v>
      </c>
      <c r="AQ71" s="308">
        <v>3</v>
      </c>
      <c r="AR71" s="275"/>
      <c r="AS71" s="276"/>
      <c r="AT71" s="276"/>
      <c r="AU71" s="276"/>
      <c r="AV71" s="276"/>
      <c r="AW71" s="277"/>
      <c r="AX71" s="278"/>
      <c r="AY71" s="145"/>
      <c r="AZ71" s="107"/>
      <c r="BA71" s="96"/>
      <c r="BB71" s="96"/>
      <c r="BC71" s="96"/>
      <c r="BD71" s="96"/>
      <c r="BE71" s="108"/>
      <c r="BF71" s="109"/>
      <c r="BG71" s="146"/>
      <c r="BH71" s="107"/>
      <c r="BI71" s="96"/>
      <c r="BJ71" s="96"/>
      <c r="BK71" s="96"/>
      <c r="BL71" s="96"/>
      <c r="BM71" s="108"/>
      <c r="BN71" s="109"/>
      <c r="BO71" s="146"/>
      <c r="BP71" s="107"/>
      <c r="BQ71" s="96"/>
      <c r="BR71" s="96"/>
      <c r="BS71" s="96"/>
      <c r="BT71" s="96"/>
      <c r="BU71" s="108"/>
      <c r="BV71" s="109"/>
      <c r="BW71" s="146"/>
      <c r="BX71" s="107"/>
      <c r="BY71" s="96"/>
      <c r="BZ71" s="96"/>
      <c r="CA71" s="96"/>
      <c r="CB71" s="96"/>
      <c r="CC71" s="108"/>
      <c r="CD71" s="109"/>
      <c r="CE71" s="111"/>
      <c r="CF71" s="107"/>
      <c r="CG71" s="96"/>
      <c r="CH71" s="96"/>
      <c r="CI71" s="96"/>
      <c r="CJ71" s="96"/>
      <c r="CK71" s="108"/>
      <c r="CL71" s="109"/>
      <c r="CM71" s="109"/>
    </row>
    <row r="72" spans="1:91" s="68" customFormat="1" ht="45" customHeight="1">
      <c r="A72" s="91">
        <v>7</v>
      </c>
      <c r="B72" s="303" t="s">
        <v>72</v>
      </c>
      <c r="C72" s="162">
        <f t="shared" si="61"/>
        <v>30</v>
      </c>
      <c r="D72" s="163">
        <f t="shared" si="59"/>
        <v>50</v>
      </c>
      <c r="E72" s="162">
        <f t="shared" si="60"/>
        <v>2</v>
      </c>
      <c r="F72" s="73">
        <f t="shared" si="58"/>
        <v>15</v>
      </c>
      <c r="G72" s="73">
        <f t="shared" si="58"/>
        <v>0</v>
      </c>
      <c r="H72" s="73">
        <f t="shared" si="58"/>
        <v>0</v>
      </c>
      <c r="I72" s="73">
        <f t="shared" si="58"/>
        <v>0</v>
      </c>
      <c r="J72" s="73">
        <f t="shared" si="58"/>
        <v>15</v>
      </c>
      <c r="K72" s="74">
        <f t="shared" si="58"/>
        <v>20</v>
      </c>
      <c r="L72" s="174"/>
      <c r="M72" s="96"/>
      <c r="N72" s="96"/>
      <c r="O72" s="96"/>
      <c r="P72" s="96"/>
      <c r="Q72" s="108"/>
      <c r="R72" s="109"/>
      <c r="S72" s="111"/>
      <c r="T72" s="107"/>
      <c r="U72" s="96"/>
      <c r="V72" s="96"/>
      <c r="W72" s="96"/>
      <c r="X72" s="96"/>
      <c r="Y72" s="108"/>
      <c r="Z72" s="109"/>
      <c r="AA72" s="110"/>
      <c r="AB72" s="107"/>
      <c r="AC72" s="96"/>
      <c r="AD72" s="96"/>
      <c r="AE72" s="96"/>
      <c r="AF72" s="96"/>
      <c r="AG72" s="108"/>
      <c r="AH72" s="109"/>
      <c r="AI72" s="146"/>
      <c r="AJ72" s="275"/>
      <c r="AK72" s="276"/>
      <c r="AL72" s="276"/>
      <c r="AM72" s="276"/>
      <c r="AN72" s="276"/>
      <c r="AO72" s="277"/>
      <c r="AP72" s="278"/>
      <c r="AQ72" s="308"/>
      <c r="AR72" s="275">
        <v>15</v>
      </c>
      <c r="AS72" s="276"/>
      <c r="AT72" s="276"/>
      <c r="AU72" s="276"/>
      <c r="AV72" s="276">
        <v>15</v>
      </c>
      <c r="AW72" s="277">
        <v>20</v>
      </c>
      <c r="AX72" s="278" t="s">
        <v>37</v>
      </c>
      <c r="AY72" s="145">
        <v>2</v>
      </c>
      <c r="AZ72" s="107"/>
      <c r="BA72" s="96"/>
      <c r="BB72" s="96"/>
      <c r="BC72" s="96"/>
      <c r="BD72" s="96"/>
      <c r="BE72" s="108"/>
      <c r="BF72" s="109"/>
      <c r="BG72" s="146"/>
      <c r="BH72" s="107"/>
      <c r="BI72" s="96"/>
      <c r="BJ72" s="96"/>
      <c r="BK72" s="96"/>
      <c r="BL72" s="96"/>
      <c r="BM72" s="108"/>
      <c r="BN72" s="109"/>
      <c r="BO72" s="146"/>
      <c r="BP72" s="107"/>
      <c r="BQ72" s="96"/>
      <c r="BR72" s="96"/>
      <c r="BS72" s="96"/>
      <c r="BT72" s="96"/>
      <c r="BU72" s="108"/>
      <c r="BV72" s="109"/>
      <c r="BW72" s="146"/>
      <c r="BX72" s="107"/>
      <c r="BY72" s="96"/>
      <c r="BZ72" s="96"/>
      <c r="CA72" s="96"/>
      <c r="CB72" s="96"/>
      <c r="CC72" s="108"/>
      <c r="CD72" s="109"/>
      <c r="CE72" s="111"/>
      <c r="CF72" s="107"/>
      <c r="CG72" s="96"/>
      <c r="CH72" s="96"/>
      <c r="CI72" s="96"/>
      <c r="CJ72" s="96"/>
      <c r="CK72" s="108"/>
      <c r="CL72" s="109"/>
      <c r="CM72" s="109"/>
    </row>
    <row r="73" spans="1:91" s="68" customFormat="1" ht="45" customHeight="1">
      <c r="A73" s="91">
        <v>8</v>
      </c>
      <c r="B73" s="303" t="s">
        <v>73</v>
      </c>
      <c r="C73" s="162">
        <f t="shared" si="61"/>
        <v>30</v>
      </c>
      <c r="D73" s="163">
        <f t="shared" si="59"/>
        <v>50</v>
      </c>
      <c r="E73" s="162">
        <f t="shared" si="60"/>
        <v>2</v>
      </c>
      <c r="F73" s="73">
        <f t="shared" si="58"/>
        <v>15</v>
      </c>
      <c r="G73" s="73">
        <f t="shared" si="58"/>
        <v>0</v>
      </c>
      <c r="H73" s="73">
        <f t="shared" si="58"/>
        <v>0</v>
      </c>
      <c r="I73" s="73">
        <f t="shared" si="58"/>
        <v>0</v>
      </c>
      <c r="J73" s="73">
        <f t="shared" si="58"/>
        <v>15</v>
      </c>
      <c r="K73" s="74">
        <f t="shared" si="58"/>
        <v>20</v>
      </c>
      <c r="L73" s="174"/>
      <c r="M73" s="96"/>
      <c r="N73" s="96"/>
      <c r="O73" s="96"/>
      <c r="P73" s="96"/>
      <c r="Q73" s="108"/>
      <c r="R73" s="109"/>
      <c r="S73" s="111"/>
      <c r="T73" s="107"/>
      <c r="U73" s="96"/>
      <c r="V73" s="96"/>
      <c r="W73" s="96"/>
      <c r="X73" s="96"/>
      <c r="Y73" s="108"/>
      <c r="Z73" s="109"/>
      <c r="AA73" s="110"/>
      <c r="AB73" s="107">
        <v>15</v>
      </c>
      <c r="AC73" s="96"/>
      <c r="AD73" s="96"/>
      <c r="AE73" s="96"/>
      <c r="AF73" s="96">
        <v>15</v>
      </c>
      <c r="AG73" s="108">
        <v>20</v>
      </c>
      <c r="AH73" s="109" t="s">
        <v>37</v>
      </c>
      <c r="AI73" s="146">
        <v>2</v>
      </c>
      <c r="AJ73" s="275"/>
      <c r="AK73" s="276"/>
      <c r="AL73" s="276"/>
      <c r="AM73" s="276"/>
      <c r="AN73" s="276"/>
      <c r="AO73" s="277"/>
      <c r="AP73" s="278"/>
      <c r="AQ73" s="308"/>
      <c r="AR73" s="275"/>
      <c r="AS73" s="276"/>
      <c r="AT73" s="276"/>
      <c r="AU73" s="276"/>
      <c r="AV73" s="276"/>
      <c r="AW73" s="277"/>
      <c r="AX73" s="278"/>
      <c r="AY73" s="145"/>
      <c r="AZ73" s="107"/>
      <c r="BA73" s="96"/>
      <c r="BB73" s="96"/>
      <c r="BC73" s="96"/>
      <c r="BD73" s="96"/>
      <c r="BE73" s="108"/>
      <c r="BF73" s="109"/>
      <c r="BG73" s="146"/>
      <c r="BH73" s="107"/>
      <c r="BI73" s="96"/>
      <c r="BJ73" s="96"/>
      <c r="BK73" s="96"/>
      <c r="BL73" s="96"/>
      <c r="BM73" s="108"/>
      <c r="BN73" s="109"/>
      <c r="BO73" s="146"/>
      <c r="BP73" s="107"/>
      <c r="BQ73" s="96"/>
      <c r="BR73" s="96"/>
      <c r="BS73" s="96"/>
      <c r="BT73" s="96"/>
      <c r="BU73" s="108"/>
      <c r="BV73" s="109"/>
      <c r="BW73" s="146"/>
      <c r="BX73" s="107"/>
      <c r="BY73" s="96"/>
      <c r="BZ73" s="96"/>
      <c r="CA73" s="96"/>
      <c r="CB73" s="96"/>
      <c r="CC73" s="108"/>
      <c r="CD73" s="109"/>
      <c r="CE73" s="111"/>
      <c r="CF73" s="107"/>
      <c r="CG73" s="96"/>
      <c r="CH73" s="96"/>
      <c r="CI73" s="96"/>
      <c r="CJ73" s="96"/>
      <c r="CK73" s="108"/>
      <c r="CL73" s="109"/>
      <c r="CM73" s="109"/>
    </row>
    <row r="74" spans="1:91" s="68" customFormat="1" ht="45" customHeight="1">
      <c r="A74" s="91">
        <v>9</v>
      </c>
      <c r="B74" s="303" t="s">
        <v>172</v>
      </c>
      <c r="C74" s="162">
        <f t="shared" si="61"/>
        <v>35</v>
      </c>
      <c r="D74" s="163">
        <f t="shared" si="59"/>
        <v>50</v>
      </c>
      <c r="E74" s="162">
        <f t="shared" si="60"/>
        <v>2</v>
      </c>
      <c r="F74" s="73">
        <f t="shared" si="58"/>
        <v>15</v>
      </c>
      <c r="G74" s="73">
        <f t="shared" si="58"/>
        <v>0</v>
      </c>
      <c r="H74" s="73">
        <f t="shared" si="58"/>
        <v>0</v>
      </c>
      <c r="I74" s="73">
        <f t="shared" si="58"/>
        <v>0</v>
      </c>
      <c r="J74" s="73">
        <f t="shared" si="58"/>
        <v>20</v>
      </c>
      <c r="K74" s="74">
        <f t="shared" si="58"/>
        <v>15</v>
      </c>
      <c r="L74" s="174"/>
      <c r="M74" s="96"/>
      <c r="N74" s="96"/>
      <c r="O74" s="96"/>
      <c r="P74" s="96"/>
      <c r="Q74" s="108"/>
      <c r="R74" s="109"/>
      <c r="S74" s="111"/>
      <c r="T74" s="107"/>
      <c r="U74" s="96"/>
      <c r="V74" s="96"/>
      <c r="W74" s="96"/>
      <c r="X74" s="96"/>
      <c r="Y74" s="108"/>
      <c r="Z74" s="109"/>
      <c r="AA74" s="110"/>
      <c r="AB74" s="107"/>
      <c r="AC74" s="96"/>
      <c r="AD74" s="96"/>
      <c r="AE74" s="96"/>
      <c r="AF74" s="96"/>
      <c r="AG74" s="108"/>
      <c r="AH74" s="109"/>
      <c r="AI74" s="146"/>
      <c r="AJ74" s="275"/>
      <c r="AK74" s="276"/>
      <c r="AL74" s="276"/>
      <c r="AM74" s="276"/>
      <c r="AN74" s="276"/>
      <c r="AO74" s="277"/>
      <c r="AP74" s="278"/>
      <c r="AQ74" s="308"/>
      <c r="AR74" s="275">
        <v>15</v>
      </c>
      <c r="AS74" s="276"/>
      <c r="AT74" s="276"/>
      <c r="AU74" s="276"/>
      <c r="AV74" s="276">
        <v>20</v>
      </c>
      <c r="AW74" s="277">
        <v>15</v>
      </c>
      <c r="AX74" s="278" t="s">
        <v>37</v>
      </c>
      <c r="AY74" s="145">
        <v>2</v>
      </c>
      <c r="AZ74" s="107"/>
      <c r="BA74" s="96"/>
      <c r="BB74" s="96"/>
      <c r="BC74" s="96"/>
      <c r="BD74" s="96"/>
      <c r="BE74" s="108"/>
      <c r="BF74" s="109"/>
      <c r="BG74" s="146"/>
      <c r="BH74" s="107"/>
      <c r="BI74" s="96"/>
      <c r="BJ74" s="96"/>
      <c r="BK74" s="96"/>
      <c r="BL74" s="96"/>
      <c r="BM74" s="108"/>
      <c r="BN74" s="109"/>
      <c r="BO74" s="146"/>
      <c r="BP74" s="107"/>
      <c r="BQ74" s="96"/>
      <c r="BR74" s="96"/>
      <c r="BS74" s="96"/>
      <c r="BT74" s="96"/>
      <c r="BU74" s="108"/>
      <c r="BV74" s="109"/>
      <c r="BW74" s="146"/>
      <c r="BX74" s="107"/>
      <c r="BY74" s="96"/>
      <c r="BZ74" s="96"/>
      <c r="CA74" s="96"/>
      <c r="CB74" s="96"/>
      <c r="CC74" s="108"/>
      <c r="CD74" s="109"/>
      <c r="CE74" s="111"/>
      <c r="CF74" s="107"/>
      <c r="CG74" s="96"/>
      <c r="CH74" s="96"/>
      <c r="CI74" s="96"/>
      <c r="CJ74" s="96"/>
      <c r="CK74" s="108"/>
      <c r="CL74" s="109"/>
      <c r="CM74" s="109"/>
    </row>
    <row r="75" spans="1:91" s="68" customFormat="1" ht="45" customHeight="1">
      <c r="A75" s="91">
        <v>10</v>
      </c>
      <c r="B75" s="303" t="s">
        <v>74</v>
      </c>
      <c r="C75" s="162">
        <f t="shared" si="61"/>
        <v>30</v>
      </c>
      <c r="D75" s="163">
        <f t="shared" si="59"/>
        <v>50</v>
      </c>
      <c r="E75" s="162">
        <f t="shared" si="60"/>
        <v>2</v>
      </c>
      <c r="F75" s="73">
        <f t="shared" si="58"/>
        <v>15</v>
      </c>
      <c r="G75" s="73">
        <f t="shared" si="58"/>
        <v>0</v>
      </c>
      <c r="H75" s="73">
        <f t="shared" si="58"/>
        <v>0</v>
      </c>
      <c r="I75" s="73">
        <f t="shared" si="58"/>
        <v>0</v>
      </c>
      <c r="J75" s="73">
        <f t="shared" si="58"/>
        <v>15</v>
      </c>
      <c r="K75" s="74">
        <f t="shared" si="58"/>
        <v>20</v>
      </c>
      <c r="L75" s="174"/>
      <c r="M75" s="96"/>
      <c r="N75" s="96"/>
      <c r="O75" s="96"/>
      <c r="P75" s="96"/>
      <c r="Q75" s="108"/>
      <c r="R75" s="109"/>
      <c r="S75" s="111"/>
      <c r="T75" s="107"/>
      <c r="U75" s="96"/>
      <c r="V75" s="96"/>
      <c r="W75" s="96"/>
      <c r="X75" s="96"/>
      <c r="Y75" s="108"/>
      <c r="Z75" s="109"/>
      <c r="AA75" s="110"/>
      <c r="AB75" s="107"/>
      <c r="AC75" s="96"/>
      <c r="AD75" s="96"/>
      <c r="AE75" s="96"/>
      <c r="AF75" s="96"/>
      <c r="AG75" s="108"/>
      <c r="AH75" s="109"/>
      <c r="AI75" s="146"/>
      <c r="AJ75" s="275"/>
      <c r="AK75" s="276"/>
      <c r="AL75" s="276"/>
      <c r="AM75" s="276"/>
      <c r="AN75" s="276"/>
      <c r="AO75" s="277"/>
      <c r="AP75" s="278"/>
      <c r="AQ75" s="308"/>
      <c r="AR75" s="275">
        <v>15</v>
      </c>
      <c r="AS75" s="276"/>
      <c r="AT75" s="276"/>
      <c r="AU75" s="276"/>
      <c r="AV75" s="276">
        <v>15</v>
      </c>
      <c r="AW75" s="277">
        <v>20</v>
      </c>
      <c r="AX75" s="278" t="s">
        <v>37</v>
      </c>
      <c r="AY75" s="145">
        <v>2</v>
      </c>
      <c r="AZ75" s="107"/>
      <c r="BA75" s="96"/>
      <c r="BB75" s="96"/>
      <c r="BC75" s="96"/>
      <c r="BD75" s="96"/>
      <c r="BE75" s="108"/>
      <c r="BF75" s="109"/>
      <c r="BG75" s="146"/>
      <c r="BH75" s="107"/>
      <c r="BI75" s="96"/>
      <c r="BJ75" s="96"/>
      <c r="BK75" s="96"/>
      <c r="BL75" s="96"/>
      <c r="BM75" s="108"/>
      <c r="BN75" s="109"/>
      <c r="BO75" s="146"/>
      <c r="BP75" s="107"/>
      <c r="BQ75" s="96"/>
      <c r="BR75" s="96"/>
      <c r="BS75" s="96"/>
      <c r="BT75" s="96"/>
      <c r="BU75" s="108"/>
      <c r="BV75" s="109"/>
      <c r="BW75" s="146"/>
      <c r="BX75" s="107"/>
      <c r="BY75" s="96"/>
      <c r="BZ75" s="96"/>
      <c r="CA75" s="96"/>
      <c r="CB75" s="96"/>
      <c r="CC75" s="108"/>
      <c r="CD75" s="109"/>
      <c r="CE75" s="111"/>
      <c r="CF75" s="107"/>
      <c r="CG75" s="96"/>
      <c r="CH75" s="96"/>
      <c r="CI75" s="96"/>
      <c r="CJ75" s="96"/>
      <c r="CK75" s="108"/>
      <c r="CL75" s="109"/>
      <c r="CM75" s="109"/>
    </row>
    <row r="76" spans="1:91" s="68" customFormat="1" ht="45" customHeight="1">
      <c r="A76" s="91">
        <v>11</v>
      </c>
      <c r="B76" s="303" t="s">
        <v>75</v>
      </c>
      <c r="C76" s="162">
        <f t="shared" si="61"/>
        <v>20</v>
      </c>
      <c r="D76" s="163">
        <f t="shared" si="59"/>
        <v>25</v>
      </c>
      <c r="E76" s="162">
        <f t="shared" si="60"/>
        <v>1</v>
      </c>
      <c r="F76" s="73">
        <f t="shared" si="58"/>
        <v>10</v>
      </c>
      <c r="G76" s="73">
        <f t="shared" si="58"/>
        <v>0</v>
      </c>
      <c r="H76" s="73">
        <f t="shared" si="58"/>
        <v>0</v>
      </c>
      <c r="I76" s="73">
        <f t="shared" si="58"/>
        <v>0</v>
      </c>
      <c r="J76" s="73">
        <f t="shared" si="58"/>
        <v>10</v>
      </c>
      <c r="K76" s="74">
        <f t="shared" si="58"/>
        <v>5</v>
      </c>
      <c r="L76" s="174"/>
      <c r="M76" s="96"/>
      <c r="N76" s="96"/>
      <c r="O76" s="96"/>
      <c r="P76" s="96"/>
      <c r="Q76" s="108"/>
      <c r="R76" s="109"/>
      <c r="S76" s="111"/>
      <c r="T76" s="107"/>
      <c r="U76" s="96"/>
      <c r="V76" s="96"/>
      <c r="W76" s="96"/>
      <c r="X76" s="96"/>
      <c r="Y76" s="108"/>
      <c r="Z76" s="109"/>
      <c r="AA76" s="110"/>
      <c r="AB76" s="107">
        <v>10</v>
      </c>
      <c r="AC76" s="96"/>
      <c r="AD76" s="96"/>
      <c r="AE76" s="96"/>
      <c r="AF76" s="96">
        <v>10</v>
      </c>
      <c r="AG76" s="108">
        <v>5</v>
      </c>
      <c r="AH76" s="109" t="s">
        <v>37</v>
      </c>
      <c r="AI76" s="146">
        <v>1</v>
      </c>
      <c r="AJ76" s="275"/>
      <c r="AK76" s="276"/>
      <c r="AL76" s="276"/>
      <c r="AM76" s="276"/>
      <c r="AN76" s="276"/>
      <c r="AO76" s="277"/>
      <c r="AP76" s="278"/>
      <c r="AQ76" s="308"/>
      <c r="AR76" s="275"/>
      <c r="AS76" s="276"/>
      <c r="AT76" s="276"/>
      <c r="AU76" s="276"/>
      <c r="AV76" s="276"/>
      <c r="AW76" s="277"/>
      <c r="AX76" s="278"/>
      <c r="AY76" s="145"/>
      <c r="AZ76" s="107"/>
      <c r="BA76" s="96"/>
      <c r="BB76" s="96"/>
      <c r="BC76" s="96"/>
      <c r="BD76" s="96"/>
      <c r="BE76" s="108"/>
      <c r="BF76" s="109"/>
      <c r="BG76" s="146"/>
      <c r="BH76" s="107"/>
      <c r="BI76" s="96"/>
      <c r="BJ76" s="96"/>
      <c r="BK76" s="96"/>
      <c r="BL76" s="96"/>
      <c r="BM76" s="108"/>
      <c r="BN76" s="109"/>
      <c r="BO76" s="146"/>
      <c r="BP76" s="107"/>
      <c r="BQ76" s="96"/>
      <c r="BR76" s="96"/>
      <c r="BS76" s="96"/>
      <c r="BT76" s="96"/>
      <c r="BU76" s="108"/>
      <c r="BV76" s="109"/>
      <c r="BW76" s="146"/>
      <c r="BX76" s="107"/>
      <c r="BY76" s="96"/>
      <c r="BZ76" s="96"/>
      <c r="CA76" s="96"/>
      <c r="CB76" s="96"/>
      <c r="CC76" s="108"/>
      <c r="CD76" s="109"/>
      <c r="CE76" s="111"/>
      <c r="CF76" s="107"/>
      <c r="CG76" s="96"/>
      <c r="CH76" s="96"/>
      <c r="CI76" s="96"/>
      <c r="CJ76" s="96"/>
      <c r="CK76" s="108"/>
      <c r="CL76" s="109"/>
      <c r="CM76" s="109"/>
    </row>
    <row r="77" spans="1:91" s="68" customFormat="1" ht="45" customHeight="1">
      <c r="A77" s="91">
        <v>12</v>
      </c>
      <c r="B77" s="311" t="s">
        <v>173</v>
      </c>
      <c r="C77" s="162">
        <f t="shared" si="61"/>
        <v>35</v>
      </c>
      <c r="D77" s="163">
        <f t="shared" si="59"/>
        <v>50</v>
      </c>
      <c r="E77" s="162">
        <f t="shared" si="60"/>
        <v>2</v>
      </c>
      <c r="F77" s="73">
        <f t="shared" si="58"/>
        <v>20</v>
      </c>
      <c r="G77" s="73">
        <f t="shared" si="58"/>
        <v>0</v>
      </c>
      <c r="H77" s="73">
        <f t="shared" si="58"/>
        <v>0</v>
      </c>
      <c r="I77" s="73">
        <f t="shared" si="58"/>
        <v>0</v>
      </c>
      <c r="J77" s="73">
        <f t="shared" si="58"/>
        <v>15</v>
      </c>
      <c r="K77" s="74">
        <f t="shared" si="58"/>
        <v>15</v>
      </c>
      <c r="L77" s="174"/>
      <c r="M77" s="96"/>
      <c r="N77" s="96"/>
      <c r="O77" s="96"/>
      <c r="P77" s="96"/>
      <c r="Q77" s="108"/>
      <c r="R77" s="109"/>
      <c r="S77" s="111"/>
      <c r="T77" s="107"/>
      <c r="U77" s="96"/>
      <c r="V77" s="96"/>
      <c r="W77" s="96"/>
      <c r="X77" s="96"/>
      <c r="Y77" s="108"/>
      <c r="Z77" s="109"/>
      <c r="AA77" s="110"/>
      <c r="AB77" s="107"/>
      <c r="AC77" s="96"/>
      <c r="AD77" s="96"/>
      <c r="AE77" s="96"/>
      <c r="AF77" s="96"/>
      <c r="AG77" s="108"/>
      <c r="AH77" s="109"/>
      <c r="AI77" s="146"/>
      <c r="AJ77" s="275">
        <v>20</v>
      </c>
      <c r="AK77" s="276"/>
      <c r="AL77" s="276"/>
      <c r="AM77" s="276"/>
      <c r="AN77" s="276">
        <v>15</v>
      </c>
      <c r="AO77" s="277">
        <v>15</v>
      </c>
      <c r="AP77" s="278" t="s">
        <v>37</v>
      </c>
      <c r="AQ77" s="308">
        <v>2</v>
      </c>
      <c r="AR77" s="275"/>
      <c r="AS77" s="276"/>
      <c r="AT77" s="276"/>
      <c r="AU77" s="276"/>
      <c r="AV77" s="276"/>
      <c r="AW77" s="277"/>
      <c r="AX77" s="278"/>
      <c r="AY77" s="145"/>
      <c r="AZ77" s="107"/>
      <c r="BA77" s="96"/>
      <c r="BB77" s="96"/>
      <c r="BC77" s="96"/>
      <c r="BD77" s="96"/>
      <c r="BE77" s="108"/>
      <c r="BF77" s="109"/>
      <c r="BG77" s="146"/>
      <c r="BH77" s="107"/>
      <c r="BI77" s="96"/>
      <c r="BJ77" s="96"/>
      <c r="BK77" s="96"/>
      <c r="BL77" s="96"/>
      <c r="BM77" s="108"/>
      <c r="BN77" s="109"/>
      <c r="BO77" s="146"/>
      <c r="BP77" s="107"/>
      <c r="BQ77" s="96"/>
      <c r="BR77" s="96"/>
      <c r="BS77" s="96"/>
      <c r="BT77" s="96"/>
      <c r="BU77" s="108"/>
      <c r="BV77" s="109"/>
      <c r="BW77" s="146"/>
      <c r="BX77" s="107"/>
      <c r="BY77" s="96"/>
      <c r="BZ77" s="96"/>
      <c r="CA77" s="96"/>
      <c r="CB77" s="96"/>
      <c r="CC77" s="108"/>
      <c r="CD77" s="109"/>
      <c r="CE77" s="111"/>
      <c r="CF77" s="107"/>
      <c r="CG77" s="96"/>
      <c r="CH77" s="96"/>
      <c r="CI77" s="96"/>
      <c r="CJ77" s="96"/>
      <c r="CK77" s="108"/>
      <c r="CL77" s="109"/>
      <c r="CM77" s="109"/>
    </row>
    <row r="78" spans="1:91" s="68" customFormat="1" ht="45" customHeight="1">
      <c r="A78" s="91">
        <v>13</v>
      </c>
      <c r="B78" s="303" t="s">
        <v>76</v>
      </c>
      <c r="C78" s="175">
        <f t="shared" si="61"/>
        <v>30</v>
      </c>
      <c r="D78" s="176">
        <f>SUM(F78:K78)</f>
        <v>50</v>
      </c>
      <c r="E78" s="162">
        <f t="shared" si="60"/>
        <v>2</v>
      </c>
      <c r="F78" s="73">
        <f t="shared" si="58"/>
        <v>15</v>
      </c>
      <c r="G78" s="73">
        <f t="shared" si="58"/>
        <v>0</v>
      </c>
      <c r="H78" s="73">
        <f t="shared" si="58"/>
        <v>0</v>
      </c>
      <c r="I78" s="73">
        <f t="shared" si="58"/>
        <v>0</v>
      </c>
      <c r="J78" s="73">
        <f t="shared" si="58"/>
        <v>15</v>
      </c>
      <c r="K78" s="74">
        <f t="shared" si="58"/>
        <v>20</v>
      </c>
      <c r="L78" s="177"/>
      <c r="M78" s="153"/>
      <c r="N78" s="153"/>
      <c r="O78" s="153"/>
      <c r="P78" s="153"/>
      <c r="Q78" s="154"/>
      <c r="R78" s="123"/>
      <c r="S78" s="157"/>
      <c r="T78" s="152"/>
      <c r="U78" s="153"/>
      <c r="V78" s="153"/>
      <c r="W78" s="153"/>
      <c r="X78" s="153"/>
      <c r="Y78" s="154"/>
      <c r="Z78" s="123"/>
      <c r="AA78" s="155"/>
      <c r="AB78" s="152"/>
      <c r="AC78" s="153"/>
      <c r="AD78" s="153"/>
      <c r="AE78" s="153"/>
      <c r="AF78" s="153"/>
      <c r="AG78" s="154"/>
      <c r="AH78" s="123"/>
      <c r="AI78" s="156"/>
      <c r="AJ78" s="178"/>
      <c r="AK78" s="179"/>
      <c r="AL78" s="179"/>
      <c r="AM78" s="179"/>
      <c r="AN78" s="179"/>
      <c r="AO78" s="180"/>
      <c r="AP78" s="181"/>
      <c r="AQ78" s="182"/>
      <c r="AR78" s="178">
        <v>15</v>
      </c>
      <c r="AS78" s="179"/>
      <c r="AT78" s="179"/>
      <c r="AU78" s="179"/>
      <c r="AV78" s="179">
        <v>15</v>
      </c>
      <c r="AW78" s="180">
        <v>20</v>
      </c>
      <c r="AX78" s="181" t="s">
        <v>37</v>
      </c>
      <c r="AY78" s="182">
        <v>2</v>
      </c>
      <c r="AZ78" s="152"/>
      <c r="BA78" s="153"/>
      <c r="BB78" s="153"/>
      <c r="BC78" s="153"/>
      <c r="BD78" s="153"/>
      <c r="BE78" s="154"/>
      <c r="BF78" s="123"/>
      <c r="BG78" s="156"/>
      <c r="BH78" s="152"/>
      <c r="BI78" s="153"/>
      <c r="BJ78" s="153"/>
      <c r="BK78" s="153"/>
      <c r="BL78" s="153"/>
      <c r="BM78" s="154"/>
      <c r="BN78" s="123"/>
      <c r="BO78" s="156"/>
      <c r="BP78" s="152"/>
      <c r="BQ78" s="153"/>
      <c r="BR78" s="153"/>
      <c r="BS78" s="153"/>
      <c r="BT78" s="153"/>
      <c r="BU78" s="154"/>
      <c r="BV78" s="123"/>
      <c r="BW78" s="156"/>
      <c r="BX78" s="152"/>
      <c r="BY78" s="153"/>
      <c r="BZ78" s="153"/>
      <c r="CA78" s="153"/>
      <c r="CB78" s="153"/>
      <c r="CC78" s="154"/>
      <c r="CD78" s="123"/>
      <c r="CE78" s="157"/>
      <c r="CF78" s="152"/>
      <c r="CG78" s="153"/>
      <c r="CH78" s="153"/>
      <c r="CI78" s="153"/>
      <c r="CJ78" s="153"/>
      <c r="CK78" s="154"/>
      <c r="CL78" s="123"/>
      <c r="CM78" s="123"/>
    </row>
    <row r="79" spans="1:91" s="15" customFormat="1" ht="55.5" customHeight="1">
      <c r="A79" s="183" t="s">
        <v>106</v>
      </c>
      <c r="B79" s="184" t="s">
        <v>107</v>
      </c>
      <c r="C79" s="185">
        <f aca="true" t="shared" si="62" ref="C79:Q79">SUM(C80:C84)</f>
        <v>335</v>
      </c>
      <c r="D79" s="185">
        <f t="shared" si="62"/>
        <v>475</v>
      </c>
      <c r="E79" s="185">
        <f t="shared" si="62"/>
        <v>19</v>
      </c>
      <c r="F79" s="185">
        <f t="shared" si="62"/>
        <v>150</v>
      </c>
      <c r="G79" s="185">
        <f t="shared" si="62"/>
        <v>0</v>
      </c>
      <c r="H79" s="185">
        <f t="shared" si="62"/>
        <v>0</v>
      </c>
      <c r="I79" s="185">
        <f t="shared" si="62"/>
        <v>0</v>
      </c>
      <c r="J79" s="185">
        <f t="shared" si="62"/>
        <v>185</v>
      </c>
      <c r="K79" s="186">
        <f t="shared" si="62"/>
        <v>140</v>
      </c>
      <c r="L79" s="187">
        <f t="shared" si="62"/>
        <v>0</v>
      </c>
      <c r="M79" s="188">
        <f t="shared" si="62"/>
        <v>0</v>
      </c>
      <c r="N79" s="188">
        <f t="shared" si="62"/>
        <v>0</v>
      </c>
      <c r="O79" s="188">
        <f t="shared" si="62"/>
        <v>0</v>
      </c>
      <c r="P79" s="188">
        <f t="shared" si="62"/>
        <v>0</v>
      </c>
      <c r="Q79" s="188">
        <f t="shared" si="62"/>
        <v>0</v>
      </c>
      <c r="R79" s="188">
        <f>COUNTIF(R80:R84,"E")</f>
        <v>0</v>
      </c>
      <c r="S79" s="189">
        <f aca="true" t="shared" si="63" ref="S79:Y79">SUM(S80:S84)</f>
        <v>0</v>
      </c>
      <c r="T79" s="187">
        <f t="shared" si="63"/>
        <v>0</v>
      </c>
      <c r="U79" s="188">
        <f t="shared" si="63"/>
        <v>0</v>
      </c>
      <c r="V79" s="188">
        <f t="shared" si="63"/>
        <v>0</v>
      </c>
      <c r="W79" s="188">
        <f t="shared" si="63"/>
        <v>0</v>
      </c>
      <c r="X79" s="188">
        <f t="shared" si="63"/>
        <v>0</v>
      </c>
      <c r="Y79" s="188">
        <f t="shared" si="63"/>
        <v>0</v>
      </c>
      <c r="Z79" s="188">
        <f>COUNTIF(Z80:Z84,"E")</f>
        <v>0</v>
      </c>
      <c r="AA79" s="189">
        <f aca="true" t="shared" si="64" ref="AA79:AG79">SUM(AA80:AA84)</f>
        <v>0</v>
      </c>
      <c r="AB79" s="187">
        <f t="shared" si="64"/>
        <v>0</v>
      </c>
      <c r="AC79" s="188">
        <f t="shared" si="64"/>
        <v>0</v>
      </c>
      <c r="AD79" s="188">
        <f t="shared" si="64"/>
        <v>0</v>
      </c>
      <c r="AE79" s="188">
        <f t="shared" si="64"/>
        <v>0</v>
      </c>
      <c r="AF79" s="188">
        <f t="shared" si="64"/>
        <v>0</v>
      </c>
      <c r="AG79" s="188">
        <f t="shared" si="64"/>
        <v>0</v>
      </c>
      <c r="AH79" s="188">
        <f>COUNTIF(AH80:AH84,"E")</f>
        <v>0</v>
      </c>
      <c r="AI79" s="189">
        <f aca="true" t="shared" si="65" ref="AI79:AO79">SUM(AI80:AI84)</f>
        <v>0</v>
      </c>
      <c r="AJ79" s="187">
        <f t="shared" si="65"/>
        <v>20</v>
      </c>
      <c r="AK79" s="188">
        <f t="shared" si="65"/>
        <v>0</v>
      </c>
      <c r="AL79" s="188">
        <f t="shared" si="65"/>
        <v>0</v>
      </c>
      <c r="AM79" s="188">
        <f t="shared" si="65"/>
        <v>0</v>
      </c>
      <c r="AN79" s="188">
        <f t="shared" si="65"/>
        <v>30</v>
      </c>
      <c r="AO79" s="188">
        <f t="shared" si="65"/>
        <v>25</v>
      </c>
      <c r="AP79" s="188">
        <f>COUNTIF(AP80:AP84,"E")</f>
        <v>0</v>
      </c>
      <c r="AQ79" s="189">
        <f aca="true" t="shared" si="66" ref="AQ79:AW79">SUM(AQ80:AQ84)</f>
        <v>3</v>
      </c>
      <c r="AR79" s="187">
        <f t="shared" si="66"/>
        <v>50</v>
      </c>
      <c r="AS79" s="188">
        <f t="shared" si="66"/>
        <v>0</v>
      </c>
      <c r="AT79" s="188">
        <f t="shared" si="66"/>
        <v>0</v>
      </c>
      <c r="AU79" s="188">
        <f t="shared" si="66"/>
        <v>0</v>
      </c>
      <c r="AV79" s="188">
        <f t="shared" si="66"/>
        <v>70</v>
      </c>
      <c r="AW79" s="188">
        <f t="shared" si="66"/>
        <v>55</v>
      </c>
      <c r="AX79" s="188">
        <f>COUNTIF(AX80:AX84,"E")</f>
        <v>2</v>
      </c>
      <c r="AY79" s="189">
        <f aca="true" t="shared" si="67" ref="AY79:BE79">SUM(AY80:AY84)</f>
        <v>7</v>
      </c>
      <c r="AZ79" s="187">
        <f t="shared" si="67"/>
        <v>60</v>
      </c>
      <c r="BA79" s="188">
        <f t="shared" si="67"/>
        <v>0</v>
      </c>
      <c r="BB79" s="188">
        <f t="shared" si="67"/>
        <v>0</v>
      </c>
      <c r="BC79" s="188">
        <f t="shared" si="67"/>
        <v>0</v>
      </c>
      <c r="BD79" s="188">
        <f t="shared" si="67"/>
        <v>60</v>
      </c>
      <c r="BE79" s="188">
        <f t="shared" si="67"/>
        <v>30</v>
      </c>
      <c r="BF79" s="188">
        <f>COUNTIF(BF80:BF84,"E")</f>
        <v>0</v>
      </c>
      <c r="BG79" s="189">
        <f aca="true" t="shared" si="68" ref="BG79:BM79">SUM(BG80:BG84)</f>
        <v>6</v>
      </c>
      <c r="BH79" s="187">
        <f t="shared" si="68"/>
        <v>20</v>
      </c>
      <c r="BI79" s="188">
        <f t="shared" si="68"/>
        <v>0</v>
      </c>
      <c r="BJ79" s="188">
        <f t="shared" si="68"/>
        <v>0</v>
      </c>
      <c r="BK79" s="188">
        <f t="shared" si="68"/>
        <v>0</v>
      </c>
      <c r="BL79" s="188">
        <f t="shared" si="68"/>
        <v>25</v>
      </c>
      <c r="BM79" s="188">
        <f t="shared" si="68"/>
        <v>30</v>
      </c>
      <c r="BN79" s="188">
        <f>COUNTIF(BN80:BN84,"E")</f>
        <v>1</v>
      </c>
      <c r="BO79" s="189">
        <f aca="true" t="shared" si="69" ref="BO79:BU79">SUM(BO80:BO84)</f>
        <v>3</v>
      </c>
      <c r="BP79" s="187">
        <f t="shared" si="69"/>
        <v>0</v>
      </c>
      <c r="BQ79" s="188">
        <f t="shared" si="69"/>
        <v>0</v>
      </c>
      <c r="BR79" s="188">
        <f t="shared" si="69"/>
        <v>0</v>
      </c>
      <c r="BS79" s="188">
        <f t="shared" si="69"/>
        <v>0</v>
      </c>
      <c r="BT79" s="188">
        <f t="shared" si="69"/>
        <v>0</v>
      </c>
      <c r="BU79" s="188">
        <f t="shared" si="69"/>
        <v>0</v>
      </c>
      <c r="BV79" s="188">
        <f>COUNTIF(BV80:BV84,"E")</f>
        <v>0</v>
      </c>
      <c r="BW79" s="189">
        <f aca="true" t="shared" si="70" ref="BW79:CC79">SUM(BW80:BW84)</f>
        <v>0</v>
      </c>
      <c r="BX79" s="187">
        <f t="shared" si="70"/>
        <v>0</v>
      </c>
      <c r="BY79" s="188">
        <f t="shared" si="70"/>
        <v>0</v>
      </c>
      <c r="BZ79" s="188">
        <f t="shared" si="70"/>
        <v>0</v>
      </c>
      <c r="CA79" s="188">
        <f t="shared" si="70"/>
        <v>0</v>
      </c>
      <c r="CB79" s="188">
        <f t="shared" si="70"/>
        <v>0</v>
      </c>
      <c r="CC79" s="188">
        <f t="shared" si="70"/>
        <v>0</v>
      </c>
      <c r="CD79" s="188">
        <f>COUNTIF(CD80:CD84,"E")</f>
        <v>0</v>
      </c>
      <c r="CE79" s="189">
        <f aca="true" t="shared" si="71" ref="CE79:CK79">SUM(CE80:CE84)</f>
        <v>0</v>
      </c>
      <c r="CF79" s="187">
        <f t="shared" si="71"/>
        <v>0</v>
      </c>
      <c r="CG79" s="188">
        <f t="shared" si="71"/>
        <v>0</v>
      </c>
      <c r="CH79" s="188">
        <f t="shared" si="71"/>
        <v>0</v>
      </c>
      <c r="CI79" s="188">
        <f t="shared" si="71"/>
        <v>0</v>
      </c>
      <c r="CJ79" s="188">
        <f t="shared" si="71"/>
        <v>0</v>
      </c>
      <c r="CK79" s="188">
        <f t="shared" si="71"/>
        <v>0</v>
      </c>
      <c r="CL79" s="188">
        <f>COUNTIF(CL80:CL84,"E")</f>
        <v>0</v>
      </c>
      <c r="CM79" s="138">
        <f>SUM(CM80:CM84)</f>
        <v>0</v>
      </c>
    </row>
    <row r="80" spans="1:91" s="68" customFormat="1" ht="45" customHeight="1">
      <c r="A80" s="91">
        <v>1</v>
      </c>
      <c r="B80" s="303" t="s">
        <v>174</v>
      </c>
      <c r="C80" s="162">
        <f>SUM(F80:J80)-I80</f>
        <v>70</v>
      </c>
      <c r="D80" s="162">
        <f>SUM(F80:K80)</f>
        <v>100</v>
      </c>
      <c r="E80" s="162">
        <f>S80+AA80+AI80+AQ80+AY80+BG80+BO80+BW80+CE80+CM80</f>
        <v>4</v>
      </c>
      <c r="F80" s="164">
        <f>L80+T80+AB80+AJ80+AR80+AZ80+BH80+BP80+BX80+CF80</f>
        <v>30</v>
      </c>
      <c r="G80" s="164">
        <f aca="true" t="shared" si="72" ref="G80:K84">M80+U80+AC80+AK80+AS80+BA80+BI80+BQ80+BY80+CG80</f>
        <v>0</v>
      </c>
      <c r="H80" s="164">
        <f t="shared" si="72"/>
        <v>0</v>
      </c>
      <c r="I80" s="164">
        <f t="shared" si="72"/>
        <v>0</v>
      </c>
      <c r="J80" s="164">
        <f t="shared" si="72"/>
        <v>40</v>
      </c>
      <c r="K80" s="165">
        <f t="shared" si="72"/>
        <v>30</v>
      </c>
      <c r="L80" s="82"/>
      <c r="M80" s="83"/>
      <c r="N80" s="83"/>
      <c r="O80" s="83"/>
      <c r="P80" s="83"/>
      <c r="Q80" s="85"/>
      <c r="R80" s="86"/>
      <c r="S80" s="87"/>
      <c r="T80" s="82"/>
      <c r="U80" s="83"/>
      <c r="V80" s="83"/>
      <c r="W80" s="83"/>
      <c r="X80" s="83"/>
      <c r="Y80" s="85"/>
      <c r="Z80" s="86"/>
      <c r="AA80" s="88"/>
      <c r="AB80" s="82"/>
      <c r="AC80" s="83"/>
      <c r="AD80" s="83"/>
      <c r="AE80" s="83"/>
      <c r="AF80" s="83"/>
      <c r="AG80" s="85"/>
      <c r="AH80" s="86"/>
      <c r="AI80" s="167"/>
      <c r="AJ80" s="315"/>
      <c r="AK80" s="304"/>
      <c r="AL80" s="304"/>
      <c r="AM80" s="304"/>
      <c r="AN80" s="304"/>
      <c r="AO80" s="305"/>
      <c r="AP80" s="302"/>
      <c r="AQ80" s="320"/>
      <c r="AR80" s="315">
        <v>30</v>
      </c>
      <c r="AS80" s="304"/>
      <c r="AT80" s="304"/>
      <c r="AU80" s="304"/>
      <c r="AV80" s="304">
        <v>40</v>
      </c>
      <c r="AW80" s="305">
        <v>30</v>
      </c>
      <c r="AX80" s="302" t="s">
        <v>80</v>
      </c>
      <c r="AY80" s="320">
        <v>4</v>
      </c>
      <c r="AZ80" s="82"/>
      <c r="BA80" s="83"/>
      <c r="BB80" s="83"/>
      <c r="BC80" s="83"/>
      <c r="BD80" s="83"/>
      <c r="BE80" s="85"/>
      <c r="BF80" s="86"/>
      <c r="BG80" s="167"/>
      <c r="BH80" s="82"/>
      <c r="BI80" s="83"/>
      <c r="BJ80" s="83"/>
      <c r="BK80" s="83"/>
      <c r="BL80" s="83"/>
      <c r="BM80" s="85"/>
      <c r="BN80" s="86"/>
      <c r="BO80" s="167"/>
      <c r="BP80" s="82"/>
      <c r="BQ80" s="83"/>
      <c r="BR80" s="83"/>
      <c r="BS80" s="83"/>
      <c r="BT80" s="83"/>
      <c r="BU80" s="85"/>
      <c r="BV80" s="86"/>
      <c r="BW80" s="167"/>
      <c r="BX80" s="82"/>
      <c r="BY80" s="83"/>
      <c r="BZ80" s="83"/>
      <c r="CA80" s="83"/>
      <c r="CB80" s="83"/>
      <c r="CC80" s="85"/>
      <c r="CD80" s="86"/>
      <c r="CE80" s="87"/>
      <c r="CF80" s="82"/>
      <c r="CG80" s="83"/>
      <c r="CH80" s="83"/>
      <c r="CI80" s="83"/>
      <c r="CJ80" s="83"/>
      <c r="CK80" s="85"/>
      <c r="CL80" s="86"/>
      <c r="CM80" s="86"/>
    </row>
    <row r="81" spans="1:91" s="68" customFormat="1" ht="45" customHeight="1">
      <c r="A81" s="91">
        <v>2</v>
      </c>
      <c r="B81" s="303" t="s">
        <v>108</v>
      </c>
      <c r="C81" s="162">
        <f>SUM(F81:J81)-I81</f>
        <v>40</v>
      </c>
      <c r="D81" s="162">
        <f>SUM(F81:K81)</f>
        <v>50</v>
      </c>
      <c r="E81" s="162">
        <f>S81+AA81+AI81+AQ81+AY81+BG81+BO81+BW81+CE81+CM81</f>
        <v>2</v>
      </c>
      <c r="F81" s="164">
        <f>L81+T81+AB81+AJ81+AR81+AZ81+BH81+BP81+BX81+CF81</f>
        <v>20</v>
      </c>
      <c r="G81" s="164">
        <f t="shared" si="72"/>
        <v>0</v>
      </c>
      <c r="H81" s="164">
        <f t="shared" si="72"/>
        <v>0</v>
      </c>
      <c r="I81" s="164">
        <f t="shared" si="72"/>
        <v>0</v>
      </c>
      <c r="J81" s="164">
        <f t="shared" si="72"/>
        <v>20</v>
      </c>
      <c r="K81" s="165">
        <f t="shared" si="72"/>
        <v>10</v>
      </c>
      <c r="L81" s="82"/>
      <c r="M81" s="83"/>
      <c r="N81" s="83"/>
      <c r="O81" s="83"/>
      <c r="P81" s="83"/>
      <c r="Q81" s="85"/>
      <c r="R81" s="86"/>
      <c r="S81" s="87"/>
      <c r="T81" s="82"/>
      <c r="U81" s="83"/>
      <c r="V81" s="83"/>
      <c r="W81" s="83"/>
      <c r="X81" s="83"/>
      <c r="Y81" s="85"/>
      <c r="Z81" s="86"/>
      <c r="AA81" s="88"/>
      <c r="AB81" s="82"/>
      <c r="AC81" s="83"/>
      <c r="AD81" s="83"/>
      <c r="AE81" s="83"/>
      <c r="AF81" s="83"/>
      <c r="AG81" s="85"/>
      <c r="AH81" s="86"/>
      <c r="AI81" s="167"/>
      <c r="AJ81" s="315"/>
      <c r="AK81" s="304"/>
      <c r="AL81" s="304"/>
      <c r="AM81" s="304"/>
      <c r="AN81" s="304"/>
      <c r="AO81" s="305"/>
      <c r="AP81" s="302"/>
      <c r="AQ81" s="320"/>
      <c r="AR81" s="315"/>
      <c r="AS81" s="304"/>
      <c r="AT81" s="304"/>
      <c r="AU81" s="304"/>
      <c r="AV81" s="304"/>
      <c r="AW81" s="305"/>
      <c r="AX81" s="302"/>
      <c r="AY81" s="320"/>
      <c r="AZ81" s="82">
        <v>20</v>
      </c>
      <c r="BA81" s="83"/>
      <c r="BB81" s="83"/>
      <c r="BC81" s="83"/>
      <c r="BD81" s="83">
        <v>20</v>
      </c>
      <c r="BE81" s="85">
        <v>10</v>
      </c>
      <c r="BF81" s="86" t="s">
        <v>37</v>
      </c>
      <c r="BG81" s="167">
        <v>2</v>
      </c>
      <c r="BH81" s="82"/>
      <c r="BI81" s="83"/>
      <c r="BJ81" s="83"/>
      <c r="BK81" s="83"/>
      <c r="BL81" s="83"/>
      <c r="BM81" s="85"/>
      <c r="BN81" s="86"/>
      <c r="BO81" s="167"/>
      <c r="BP81" s="82"/>
      <c r="BQ81" s="83"/>
      <c r="BR81" s="83"/>
      <c r="BS81" s="83"/>
      <c r="BT81" s="83"/>
      <c r="BU81" s="85"/>
      <c r="BV81" s="86"/>
      <c r="BW81" s="167"/>
      <c r="BX81" s="82"/>
      <c r="BY81" s="83"/>
      <c r="BZ81" s="83"/>
      <c r="CA81" s="83"/>
      <c r="CB81" s="83"/>
      <c r="CC81" s="85"/>
      <c r="CD81" s="86"/>
      <c r="CE81" s="87"/>
      <c r="CF81" s="82"/>
      <c r="CG81" s="83"/>
      <c r="CH81" s="83"/>
      <c r="CI81" s="83"/>
      <c r="CJ81" s="83"/>
      <c r="CK81" s="85"/>
      <c r="CL81" s="86"/>
      <c r="CM81" s="86"/>
    </row>
    <row r="82" spans="1:91" s="68" customFormat="1" ht="45" customHeight="1">
      <c r="A82" s="91">
        <v>3</v>
      </c>
      <c r="B82" s="303" t="s">
        <v>109</v>
      </c>
      <c r="C82" s="162">
        <f>SUM(F82:J82)-I82</f>
        <v>40</v>
      </c>
      <c r="D82" s="162">
        <f>SUM(F82:K82)</f>
        <v>50</v>
      </c>
      <c r="E82" s="162">
        <f>S82+AA82+AI82+AQ82+AY82+BG82+BO82+BW82+CE82+CM82</f>
        <v>2</v>
      </c>
      <c r="F82" s="164">
        <f>L82+T82+AB82+AJ82+AR82+AZ82+BH82+BP82+BX82+CF82</f>
        <v>20</v>
      </c>
      <c r="G82" s="164">
        <f t="shared" si="72"/>
        <v>0</v>
      </c>
      <c r="H82" s="164">
        <f t="shared" si="72"/>
        <v>0</v>
      </c>
      <c r="I82" s="164">
        <f t="shared" si="72"/>
        <v>0</v>
      </c>
      <c r="J82" s="164">
        <f t="shared" si="72"/>
        <v>20</v>
      </c>
      <c r="K82" s="165">
        <f t="shared" si="72"/>
        <v>10</v>
      </c>
      <c r="L82" s="107"/>
      <c r="M82" s="96"/>
      <c r="N82" s="96"/>
      <c r="O82" s="96"/>
      <c r="P82" s="96"/>
      <c r="Q82" s="108"/>
      <c r="R82" s="109"/>
      <c r="S82" s="111"/>
      <c r="T82" s="107"/>
      <c r="U82" s="96"/>
      <c r="V82" s="96"/>
      <c r="W82" s="96"/>
      <c r="X82" s="96"/>
      <c r="Y82" s="108"/>
      <c r="Z82" s="109"/>
      <c r="AA82" s="110"/>
      <c r="AB82" s="107"/>
      <c r="AC82" s="96"/>
      <c r="AD82" s="96"/>
      <c r="AE82" s="96"/>
      <c r="AF82" s="96"/>
      <c r="AG82" s="108"/>
      <c r="AH82" s="109"/>
      <c r="AI82" s="146"/>
      <c r="AJ82" s="275"/>
      <c r="AK82" s="276"/>
      <c r="AL82" s="276"/>
      <c r="AM82" s="276"/>
      <c r="AN82" s="276"/>
      <c r="AO82" s="277"/>
      <c r="AP82" s="278"/>
      <c r="AQ82" s="308"/>
      <c r="AR82" s="275"/>
      <c r="AS82" s="276"/>
      <c r="AT82" s="276"/>
      <c r="AU82" s="276"/>
      <c r="AV82" s="276"/>
      <c r="AW82" s="277"/>
      <c r="AX82" s="278"/>
      <c r="AY82" s="308"/>
      <c r="AZ82" s="107">
        <v>20</v>
      </c>
      <c r="BA82" s="96"/>
      <c r="BB82" s="96"/>
      <c r="BC82" s="96"/>
      <c r="BD82" s="96">
        <v>20</v>
      </c>
      <c r="BE82" s="108">
        <v>10</v>
      </c>
      <c r="BF82" s="109" t="s">
        <v>37</v>
      </c>
      <c r="BG82" s="146">
        <v>2</v>
      </c>
      <c r="BH82" s="107"/>
      <c r="BI82" s="96"/>
      <c r="BJ82" s="96"/>
      <c r="BK82" s="96"/>
      <c r="BL82" s="96"/>
      <c r="BM82" s="108"/>
      <c r="BN82" s="109"/>
      <c r="BO82" s="146"/>
      <c r="BP82" s="107"/>
      <c r="BQ82" s="96"/>
      <c r="BR82" s="96"/>
      <c r="BS82" s="96"/>
      <c r="BT82" s="96"/>
      <c r="BU82" s="108"/>
      <c r="BV82" s="109"/>
      <c r="BW82" s="146"/>
      <c r="BX82" s="107"/>
      <c r="BY82" s="96"/>
      <c r="BZ82" s="96"/>
      <c r="CA82" s="96"/>
      <c r="CB82" s="96"/>
      <c r="CC82" s="108"/>
      <c r="CD82" s="109"/>
      <c r="CE82" s="111"/>
      <c r="CF82" s="107"/>
      <c r="CG82" s="96"/>
      <c r="CH82" s="96"/>
      <c r="CI82" s="96"/>
      <c r="CJ82" s="96"/>
      <c r="CK82" s="108"/>
      <c r="CL82" s="109"/>
      <c r="CM82" s="109"/>
    </row>
    <row r="83" spans="1:91" s="68" customFormat="1" ht="45" customHeight="1">
      <c r="A83" s="91">
        <v>4</v>
      </c>
      <c r="B83" s="303" t="s">
        <v>175</v>
      </c>
      <c r="C83" s="162">
        <f>SUM(F83:J83)-I83</f>
        <v>100</v>
      </c>
      <c r="D83" s="162">
        <f>SUM(F83:K83)</f>
        <v>150</v>
      </c>
      <c r="E83" s="162">
        <f>S83+AA83+AI83+AQ83+AY83+BG83+BO83+BW83+CE83+CM83</f>
        <v>6</v>
      </c>
      <c r="F83" s="164">
        <f>L83+T83+AB83+AJ83+AR83+AZ83+BH83+BP83+BX83+CF83</f>
        <v>40</v>
      </c>
      <c r="G83" s="164">
        <f t="shared" si="72"/>
        <v>0</v>
      </c>
      <c r="H83" s="164">
        <f t="shared" si="72"/>
        <v>0</v>
      </c>
      <c r="I83" s="164">
        <f t="shared" si="72"/>
        <v>0</v>
      </c>
      <c r="J83" s="164">
        <f t="shared" si="72"/>
        <v>60</v>
      </c>
      <c r="K83" s="165">
        <f t="shared" si="72"/>
        <v>50</v>
      </c>
      <c r="L83" s="107"/>
      <c r="M83" s="96"/>
      <c r="N83" s="96"/>
      <c r="O83" s="96"/>
      <c r="P83" s="96"/>
      <c r="Q83" s="108"/>
      <c r="R83" s="109"/>
      <c r="S83" s="111"/>
      <c r="T83" s="107"/>
      <c r="U83" s="96"/>
      <c r="V83" s="96"/>
      <c r="W83" s="96"/>
      <c r="X83" s="96"/>
      <c r="Y83" s="108"/>
      <c r="Z83" s="109"/>
      <c r="AA83" s="110"/>
      <c r="AB83" s="107"/>
      <c r="AC83" s="96"/>
      <c r="AD83" s="96"/>
      <c r="AE83" s="96"/>
      <c r="AF83" s="96"/>
      <c r="AG83" s="108"/>
      <c r="AH83" s="109"/>
      <c r="AI83" s="146"/>
      <c r="AJ83" s="275">
        <v>20</v>
      </c>
      <c r="AK83" s="276"/>
      <c r="AL83" s="276"/>
      <c r="AM83" s="276"/>
      <c r="AN83" s="276">
        <v>30</v>
      </c>
      <c r="AO83" s="277">
        <v>25</v>
      </c>
      <c r="AP83" s="278" t="s">
        <v>37</v>
      </c>
      <c r="AQ83" s="308">
        <v>3</v>
      </c>
      <c r="AR83" s="275">
        <v>20</v>
      </c>
      <c r="AS83" s="276"/>
      <c r="AT83" s="276"/>
      <c r="AU83" s="276"/>
      <c r="AV83" s="276">
        <v>30</v>
      </c>
      <c r="AW83" s="277">
        <v>25</v>
      </c>
      <c r="AX83" s="278" t="s">
        <v>80</v>
      </c>
      <c r="AY83" s="308">
        <v>3</v>
      </c>
      <c r="AZ83" s="107"/>
      <c r="BA83" s="96"/>
      <c r="BB83" s="96"/>
      <c r="BC83" s="96"/>
      <c r="BD83" s="96"/>
      <c r="BE83" s="108"/>
      <c r="BF83" s="109"/>
      <c r="BG83" s="146"/>
      <c r="BH83" s="107"/>
      <c r="BI83" s="96"/>
      <c r="BJ83" s="96"/>
      <c r="BK83" s="96"/>
      <c r="BL83" s="96"/>
      <c r="BM83" s="108"/>
      <c r="BN83" s="109"/>
      <c r="BO83" s="146"/>
      <c r="BP83" s="107"/>
      <c r="BQ83" s="96"/>
      <c r="BR83" s="96"/>
      <c r="BS83" s="96"/>
      <c r="BT83" s="96"/>
      <c r="BU83" s="108"/>
      <c r="BV83" s="109"/>
      <c r="BW83" s="146"/>
      <c r="BX83" s="107"/>
      <c r="BY83" s="96"/>
      <c r="BZ83" s="96"/>
      <c r="CA83" s="96"/>
      <c r="CB83" s="96"/>
      <c r="CC83" s="108"/>
      <c r="CD83" s="109"/>
      <c r="CE83" s="111"/>
      <c r="CF83" s="107"/>
      <c r="CG83" s="96"/>
      <c r="CH83" s="96"/>
      <c r="CI83" s="96"/>
      <c r="CJ83" s="96"/>
      <c r="CK83" s="108"/>
      <c r="CL83" s="109"/>
      <c r="CM83" s="109"/>
    </row>
    <row r="84" spans="1:91" s="68" customFormat="1" ht="45" customHeight="1">
      <c r="A84" s="91">
        <v>5</v>
      </c>
      <c r="B84" s="303" t="s">
        <v>110</v>
      </c>
      <c r="C84" s="162">
        <f>SUM(F84:J84)-I84</f>
        <v>85</v>
      </c>
      <c r="D84" s="162">
        <f>SUM(F84:K84)</f>
        <v>125</v>
      </c>
      <c r="E84" s="162">
        <f>S84+AA84+AI84+AQ84+AY84+BG84+BO84+BW84+CE84+CM84</f>
        <v>5</v>
      </c>
      <c r="F84" s="164">
        <f>L84+T84+AB84+AJ84+AR84+AZ84+BH84+BP84+BX84+CF84</f>
        <v>40</v>
      </c>
      <c r="G84" s="164">
        <f t="shared" si="72"/>
        <v>0</v>
      </c>
      <c r="H84" s="164">
        <f t="shared" si="72"/>
        <v>0</v>
      </c>
      <c r="I84" s="164">
        <f t="shared" si="72"/>
        <v>0</v>
      </c>
      <c r="J84" s="164">
        <f t="shared" si="72"/>
        <v>45</v>
      </c>
      <c r="K84" s="165">
        <f t="shared" si="72"/>
        <v>40</v>
      </c>
      <c r="L84" s="117"/>
      <c r="M84" s="118"/>
      <c r="N84" s="118"/>
      <c r="O84" s="118"/>
      <c r="P84" s="118"/>
      <c r="Q84" s="119"/>
      <c r="R84" s="120"/>
      <c r="S84" s="122"/>
      <c r="T84" s="117"/>
      <c r="U84" s="118"/>
      <c r="V84" s="118"/>
      <c r="W84" s="118"/>
      <c r="X84" s="118"/>
      <c r="Y84" s="119"/>
      <c r="Z84" s="120"/>
      <c r="AA84" s="121"/>
      <c r="AB84" s="117"/>
      <c r="AC84" s="118"/>
      <c r="AD84" s="118"/>
      <c r="AE84" s="118"/>
      <c r="AF84" s="118"/>
      <c r="AG84" s="119"/>
      <c r="AH84" s="120"/>
      <c r="AI84" s="190"/>
      <c r="AJ84" s="117"/>
      <c r="AK84" s="118"/>
      <c r="AL84" s="118"/>
      <c r="AM84" s="118"/>
      <c r="AN84" s="118"/>
      <c r="AO84" s="119"/>
      <c r="AP84" s="120"/>
      <c r="AQ84" s="190"/>
      <c r="AR84" s="117"/>
      <c r="AS84" s="118"/>
      <c r="AT84" s="118"/>
      <c r="AU84" s="118"/>
      <c r="AV84" s="118"/>
      <c r="AW84" s="119"/>
      <c r="AX84" s="120"/>
      <c r="AY84" s="190"/>
      <c r="AZ84" s="117">
        <v>20</v>
      </c>
      <c r="BA84" s="118"/>
      <c r="BB84" s="118"/>
      <c r="BC84" s="118"/>
      <c r="BD84" s="118">
        <v>20</v>
      </c>
      <c r="BE84" s="119">
        <v>10</v>
      </c>
      <c r="BF84" s="120" t="s">
        <v>37</v>
      </c>
      <c r="BG84" s="190">
        <v>2</v>
      </c>
      <c r="BH84" s="117">
        <v>20</v>
      </c>
      <c r="BI84" s="118"/>
      <c r="BJ84" s="118"/>
      <c r="BK84" s="118"/>
      <c r="BL84" s="118">
        <v>25</v>
      </c>
      <c r="BM84" s="119">
        <v>30</v>
      </c>
      <c r="BN84" s="191" t="s">
        <v>80</v>
      </c>
      <c r="BO84" s="190">
        <v>3</v>
      </c>
      <c r="BP84" s="117"/>
      <c r="BQ84" s="118"/>
      <c r="BR84" s="118"/>
      <c r="BS84" s="118"/>
      <c r="BT84" s="118"/>
      <c r="BU84" s="119"/>
      <c r="BV84" s="120"/>
      <c r="BW84" s="190"/>
      <c r="BX84" s="117"/>
      <c r="BY84" s="118"/>
      <c r="BZ84" s="118"/>
      <c r="CA84" s="118"/>
      <c r="CB84" s="118"/>
      <c r="CC84" s="119"/>
      <c r="CD84" s="120"/>
      <c r="CE84" s="122"/>
      <c r="CF84" s="117"/>
      <c r="CG84" s="118"/>
      <c r="CH84" s="118"/>
      <c r="CI84" s="118"/>
      <c r="CJ84" s="118"/>
      <c r="CK84" s="119"/>
      <c r="CL84" s="120"/>
      <c r="CM84" s="120"/>
    </row>
    <row r="85" spans="1:91" s="194" customFormat="1" ht="61.5" customHeight="1">
      <c r="A85" s="183" t="s">
        <v>111</v>
      </c>
      <c r="B85" s="184" t="s">
        <v>112</v>
      </c>
      <c r="C85" s="185">
        <f>SUM(C86:C93)</f>
        <v>355</v>
      </c>
      <c r="D85" s="185">
        <f aca="true" t="shared" si="73" ref="D85:Q85">SUM(D86:D93)</f>
        <v>525</v>
      </c>
      <c r="E85" s="185">
        <f t="shared" si="73"/>
        <v>21</v>
      </c>
      <c r="F85" s="185">
        <f t="shared" si="73"/>
        <v>170</v>
      </c>
      <c r="G85" s="185">
        <f t="shared" si="73"/>
        <v>0</v>
      </c>
      <c r="H85" s="185">
        <f t="shared" si="73"/>
        <v>0</v>
      </c>
      <c r="I85" s="185">
        <f t="shared" si="73"/>
        <v>0</v>
      </c>
      <c r="J85" s="185">
        <f t="shared" si="73"/>
        <v>185</v>
      </c>
      <c r="K85" s="186">
        <f t="shared" si="73"/>
        <v>170</v>
      </c>
      <c r="L85" s="192">
        <f t="shared" si="73"/>
        <v>0</v>
      </c>
      <c r="M85" s="193">
        <f t="shared" si="73"/>
        <v>0</v>
      </c>
      <c r="N85" s="193">
        <f t="shared" si="73"/>
        <v>0</v>
      </c>
      <c r="O85" s="193">
        <f t="shared" si="73"/>
        <v>0</v>
      </c>
      <c r="P85" s="193">
        <f t="shared" si="73"/>
        <v>0</v>
      </c>
      <c r="Q85" s="193">
        <f t="shared" si="73"/>
        <v>0</v>
      </c>
      <c r="R85" s="193">
        <f>COUNTIF(R86:R93,"E")</f>
        <v>0</v>
      </c>
      <c r="S85" s="139">
        <f aca="true" t="shared" si="74" ref="S85:Y85">SUM(S86:S93)</f>
        <v>0</v>
      </c>
      <c r="T85" s="192">
        <f t="shared" si="74"/>
        <v>0</v>
      </c>
      <c r="U85" s="193">
        <f t="shared" si="74"/>
        <v>0</v>
      </c>
      <c r="V85" s="193">
        <f t="shared" si="74"/>
        <v>0</v>
      </c>
      <c r="W85" s="193">
        <f t="shared" si="74"/>
        <v>0</v>
      </c>
      <c r="X85" s="193">
        <f t="shared" si="74"/>
        <v>0</v>
      </c>
      <c r="Y85" s="193">
        <f t="shared" si="74"/>
        <v>0</v>
      </c>
      <c r="Z85" s="193">
        <f>COUNTIF(Z86:Z93,"E")</f>
        <v>0</v>
      </c>
      <c r="AA85" s="139">
        <f aca="true" t="shared" si="75" ref="AA85:AG85">SUM(AA86:AA93)</f>
        <v>0</v>
      </c>
      <c r="AB85" s="192">
        <f t="shared" si="75"/>
        <v>0</v>
      </c>
      <c r="AC85" s="193">
        <f t="shared" si="75"/>
        <v>0</v>
      </c>
      <c r="AD85" s="193">
        <f t="shared" si="75"/>
        <v>0</v>
      </c>
      <c r="AE85" s="193">
        <f t="shared" si="75"/>
        <v>0</v>
      </c>
      <c r="AF85" s="193">
        <f t="shared" si="75"/>
        <v>0</v>
      </c>
      <c r="AG85" s="193">
        <f t="shared" si="75"/>
        <v>0</v>
      </c>
      <c r="AH85" s="193">
        <f>COUNTIF(AH86:AH93,"E")</f>
        <v>0</v>
      </c>
      <c r="AI85" s="139">
        <f aca="true" t="shared" si="76" ref="AI85:AO85">SUM(AI86:AI93)</f>
        <v>0</v>
      </c>
      <c r="AJ85" s="192">
        <f t="shared" si="76"/>
        <v>40</v>
      </c>
      <c r="AK85" s="193">
        <f t="shared" si="76"/>
        <v>0</v>
      </c>
      <c r="AL85" s="193">
        <f t="shared" si="76"/>
        <v>0</v>
      </c>
      <c r="AM85" s="193">
        <f t="shared" si="76"/>
        <v>0</v>
      </c>
      <c r="AN85" s="193">
        <f t="shared" si="76"/>
        <v>40</v>
      </c>
      <c r="AO85" s="193">
        <f t="shared" si="76"/>
        <v>20</v>
      </c>
      <c r="AP85" s="193">
        <f>COUNTIF(AP86:AP93,"E")</f>
        <v>0</v>
      </c>
      <c r="AQ85" s="139">
        <f aca="true" t="shared" si="77" ref="AQ85:AW85">SUM(AQ86:AQ93)</f>
        <v>4</v>
      </c>
      <c r="AR85" s="192">
        <f t="shared" si="77"/>
        <v>30</v>
      </c>
      <c r="AS85" s="193">
        <f t="shared" si="77"/>
        <v>0</v>
      </c>
      <c r="AT85" s="193">
        <f t="shared" si="77"/>
        <v>0</v>
      </c>
      <c r="AU85" s="193">
        <f t="shared" si="77"/>
        <v>0</v>
      </c>
      <c r="AV85" s="193">
        <f t="shared" si="77"/>
        <v>30</v>
      </c>
      <c r="AW85" s="193">
        <f t="shared" si="77"/>
        <v>40</v>
      </c>
      <c r="AX85" s="193">
        <f>COUNTIF(AX86:AX93,"E")</f>
        <v>1</v>
      </c>
      <c r="AY85" s="139">
        <f aca="true" t="shared" si="78" ref="AY85:BE85">SUM(AY86:AY93)</f>
        <v>4</v>
      </c>
      <c r="AZ85" s="192">
        <f t="shared" si="78"/>
        <v>100</v>
      </c>
      <c r="BA85" s="193">
        <f t="shared" si="78"/>
        <v>0</v>
      </c>
      <c r="BB85" s="193">
        <f t="shared" si="78"/>
        <v>0</v>
      </c>
      <c r="BC85" s="193">
        <f t="shared" si="78"/>
        <v>0</v>
      </c>
      <c r="BD85" s="193">
        <f t="shared" si="78"/>
        <v>115</v>
      </c>
      <c r="BE85" s="193">
        <f t="shared" si="78"/>
        <v>110</v>
      </c>
      <c r="BF85" s="193">
        <f>COUNTIF(BF86:BF93,"E")</f>
        <v>0</v>
      </c>
      <c r="BG85" s="139">
        <f aca="true" t="shared" si="79" ref="BG85:BM85">SUM(BG86:BG93)</f>
        <v>13</v>
      </c>
      <c r="BH85" s="192">
        <f t="shared" si="79"/>
        <v>0</v>
      </c>
      <c r="BI85" s="193">
        <f t="shared" si="79"/>
        <v>0</v>
      </c>
      <c r="BJ85" s="193">
        <f t="shared" si="79"/>
        <v>0</v>
      </c>
      <c r="BK85" s="193">
        <f t="shared" si="79"/>
        <v>0</v>
      </c>
      <c r="BL85" s="193">
        <f t="shared" si="79"/>
        <v>0</v>
      </c>
      <c r="BM85" s="193">
        <f t="shared" si="79"/>
        <v>0</v>
      </c>
      <c r="BN85" s="193">
        <f>COUNTIF(BN86:BN93,"E")</f>
        <v>0</v>
      </c>
      <c r="BO85" s="139">
        <f aca="true" t="shared" si="80" ref="BO85:BU85">SUM(BO86:BO93)</f>
        <v>0</v>
      </c>
      <c r="BP85" s="192">
        <f t="shared" si="80"/>
        <v>0</v>
      </c>
      <c r="BQ85" s="193">
        <f t="shared" si="80"/>
        <v>0</v>
      </c>
      <c r="BR85" s="193">
        <f t="shared" si="80"/>
        <v>0</v>
      </c>
      <c r="BS85" s="193">
        <f t="shared" si="80"/>
        <v>0</v>
      </c>
      <c r="BT85" s="193">
        <f t="shared" si="80"/>
        <v>0</v>
      </c>
      <c r="BU85" s="193">
        <f t="shared" si="80"/>
        <v>0</v>
      </c>
      <c r="BV85" s="193">
        <f>COUNTIF(BV86:BV93,"E")</f>
        <v>0</v>
      </c>
      <c r="BW85" s="139">
        <f aca="true" t="shared" si="81" ref="BW85:CC85">SUM(BW86:BW93)</f>
        <v>0</v>
      </c>
      <c r="BX85" s="192">
        <f t="shared" si="81"/>
        <v>0</v>
      </c>
      <c r="BY85" s="193">
        <f t="shared" si="81"/>
        <v>0</v>
      </c>
      <c r="BZ85" s="193">
        <f t="shared" si="81"/>
        <v>0</v>
      </c>
      <c r="CA85" s="193">
        <f t="shared" si="81"/>
        <v>0</v>
      </c>
      <c r="CB85" s="193">
        <f t="shared" si="81"/>
        <v>0</v>
      </c>
      <c r="CC85" s="193">
        <f t="shared" si="81"/>
        <v>0</v>
      </c>
      <c r="CD85" s="193">
        <f>COUNTIF(CD86:CD93,"E")</f>
        <v>0</v>
      </c>
      <c r="CE85" s="139">
        <f aca="true" t="shared" si="82" ref="CE85:CK85">SUM(CE86:CE93)</f>
        <v>0</v>
      </c>
      <c r="CF85" s="192">
        <f t="shared" si="82"/>
        <v>0</v>
      </c>
      <c r="CG85" s="193">
        <f t="shared" si="82"/>
        <v>0</v>
      </c>
      <c r="CH85" s="193">
        <f t="shared" si="82"/>
        <v>0</v>
      </c>
      <c r="CI85" s="193">
        <f t="shared" si="82"/>
        <v>0</v>
      </c>
      <c r="CJ85" s="193">
        <f t="shared" si="82"/>
        <v>0</v>
      </c>
      <c r="CK85" s="193">
        <f t="shared" si="82"/>
        <v>0</v>
      </c>
      <c r="CL85" s="193">
        <f>COUNTIF(CL86:CL93,"E")</f>
        <v>0</v>
      </c>
      <c r="CM85" s="138">
        <f>SUM(CM86:CM93)</f>
        <v>0</v>
      </c>
    </row>
    <row r="86" spans="1:92" s="68" customFormat="1" ht="45" customHeight="1">
      <c r="A86" s="91">
        <v>1</v>
      </c>
      <c r="B86" s="103" t="s">
        <v>113</v>
      </c>
      <c r="C86" s="162">
        <f>SUM(F86:J86)-I86</f>
        <v>60</v>
      </c>
      <c r="D86" s="162">
        <f>SUM(F86:K86)</f>
        <v>100</v>
      </c>
      <c r="E86" s="162">
        <f>S86+AA86+AI86+AQ86+AY86+BG86+BO86+BW86+CE86+CM86</f>
        <v>4</v>
      </c>
      <c r="F86" s="164">
        <f aca="true" t="shared" si="83" ref="F86:K93">L86+T86+AB86+AJ86+AR86+AZ86+BH86+BP86+BX86+CF86</f>
        <v>30</v>
      </c>
      <c r="G86" s="164">
        <f t="shared" si="83"/>
        <v>0</v>
      </c>
      <c r="H86" s="164">
        <f t="shared" si="83"/>
        <v>0</v>
      </c>
      <c r="I86" s="164">
        <f t="shared" si="83"/>
        <v>0</v>
      </c>
      <c r="J86" s="164">
        <f t="shared" si="83"/>
        <v>30</v>
      </c>
      <c r="K86" s="165">
        <f t="shared" si="83"/>
        <v>40</v>
      </c>
      <c r="L86" s="82"/>
      <c r="M86" s="83"/>
      <c r="N86" s="83"/>
      <c r="O86" s="83"/>
      <c r="P86" s="83"/>
      <c r="Q86" s="85"/>
      <c r="R86" s="86"/>
      <c r="S86" s="87"/>
      <c r="T86" s="82"/>
      <c r="U86" s="83"/>
      <c r="V86" s="83"/>
      <c r="W86" s="83"/>
      <c r="X86" s="83"/>
      <c r="Y86" s="85"/>
      <c r="Z86" s="86"/>
      <c r="AA86" s="88"/>
      <c r="AB86" s="82"/>
      <c r="AC86" s="83"/>
      <c r="AD86" s="83"/>
      <c r="AE86" s="83"/>
      <c r="AF86" s="83"/>
      <c r="AG86" s="85"/>
      <c r="AH86" s="86"/>
      <c r="AI86" s="167"/>
      <c r="AJ86" s="82"/>
      <c r="AK86" s="83"/>
      <c r="AL86" s="83"/>
      <c r="AM86" s="83"/>
      <c r="AN86" s="83"/>
      <c r="AO86" s="85"/>
      <c r="AP86" s="86"/>
      <c r="AQ86" s="167"/>
      <c r="AR86" s="82">
        <v>30</v>
      </c>
      <c r="AS86" s="83"/>
      <c r="AT86" s="83"/>
      <c r="AU86" s="83"/>
      <c r="AV86" s="83">
        <v>30</v>
      </c>
      <c r="AW86" s="85">
        <v>40</v>
      </c>
      <c r="AX86" s="86" t="s">
        <v>80</v>
      </c>
      <c r="AY86" s="167">
        <v>4</v>
      </c>
      <c r="AZ86" s="82"/>
      <c r="BA86" s="83"/>
      <c r="BB86" s="83"/>
      <c r="BC86" s="83"/>
      <c r="BD86" s="83"/>
      <c r="BE86" s="85"/>
      <c r="BF86" s="86"/>
      <c r="BG86" s="167"/>
      <c r="BH86" s="82"/>
      <c r="BI86" s="83"/>
      <c r="BJ86" s="83"/>
      <c r="BK86" s="83"/>
      <c r="BL86" s="83"/>
      <c r="BM86" s="85"/>
      <c r="BN86" s="86"/>
      <c r="BO86" s="167"/>
      <c r="BP86" s="82"/>
      <c r="BQ86" s="83"/>
      <c r="BR86" s="83"/>
      <c r="BS86" s="83"/>
      <c r="BT86" s="83"/>
      <c r="BU86" s="85"/>
      <c r="BV86" s="86"/>
      <c r="BW86" s="167"/>
      <c r="BX86" s="82"/>
      <c r="BY86" s="83"/>
      <c r="BZ86" s="83"/>
      <c r="CA86" s="83"/>
      <c r="CB86" s="83"/>
      <c r="CC86" s="85"/>
      <c r="CD86" s="86"/>
      <c r="CE86" s="87"/>
      <c r="CF86" s="82"/>
      <c r="CG86" s="83"/>
      <c r="CH86" s="83"/>
      <c r="CI86" s="83"/>
      <c r="CJ86" s="83"/>
      <c r="CK86" s="85"/>
      <c r="CL86" s="86"/>
      <c r="CM86" s="86"/>
      <c r="CN86" s="195"/>
    </row>
    <row r="87" spans="1:91" s="68" customFormat="1" ht="45" customHeight="1">
      <c r="A87" s="91">
        <v>2</v>
      </c>
      <c r="B87" s="103" t="s">
        <v>114</v>
      </c>
      <c r="C87" s="162">
        <f aca="true" t="shared" si="84" ref="C87:C93">SUM(F87:J87)</f>
        <v>45</v>
      </c>
      <c r="D87" s="162">
        <f aca="true" t="shared" si="85" ref="D87:D93">SUM(F87:K87)</f>
        <v>75</v>
      </c>
      <c r="E87" s="162">
        <f aca="true" t="shared" si="86" ref="E87:E93">S87+AA87+AI87+AQ87+AY87+BG87+BO87+BW87+CE87+CM87</f>
        <v>3</v>
      </c>
      <c r="F87" s="164">
        <f t="shared" si="83"/>
        <v>20</v>
      </c>
      <c r="G87" s="164">
        <f t="shared" si="83"/>
        <v>0</v>
      </c>
      <c r="H87" s="164">
        <f t="shared" si="83"/>
        <v>0</v>
      </c>
      <c r="I87" s="164">
        <f t="shared" si="83"/>
        <v>0</v>
      </c>
      <c r="J87" s="164">
        <f t="shared" si="83"/>
        <v>25</v>
      </c>
      <c r="K87" s="165">
        <f t="shared" si="83"/>
        <v>30</v>
      </c>
      <c r="L87" s="107"/>
      <c r="M87" s="96"/>
      <c r="N87" s="96"/>
      <c r="O87" s="96"/>
      <c r="P87" s="96"/>
      <c r="Q87" s="108"/>
      <c r="R87" s="109"/>
      <c r="S87" s="111"/>
      <c r="T87" s="107"/>
      <c r="U87" s="96"/>
      <c r="V87" s="96"/>
      <c r="W87" s="96"/>
      <c r="X87" s="96"/>
      <c r="Y87" s="108"/>
      <c r="Z87" s="109"/>
      <c r="AA87" s="110"/>
      <c r="AB87" s="107"/>
      <c r="AC87" s="96"/>
      <c r="AD87" s="96"/>
      <c r="AE87" s="96"/>
      <c r="AF87" s="96"/>
      <c r="AG87" s="108"/>
      <c r="AH87" s="109"/>
      <c r="AI87" s="146"/>
      <c r="AJ87" s="107"/>
      <c r="AK87" s="96"/>
      <c r="AL87" s="96"/>
      <c r="AM87" s="96"/>
      <c r="AN87" s="96"/>
      <c r="AO87" s="108"/>
      <c r="AP87" s="109"/>
      <c r="AQ87" s="146"/>
      <c r="AR87" s="107"/>
      <c r="AS87" s="96"/>
      <c r="AT87" s="96"/>
      <c r="AU87" s="96"/>
      <c r="AV87" s="96"/>
      <c r="AW87" s="108"/>
      <c r="AX87" s="109"/>
      <c r="AY87" s="146"/>
      <c r="AZ87" s="107">
        <v>20</v>
      </c>
      <c r="BA87" s="96"/>
      <c r="BB87" s="96"/>
      <c r="BC87" s="96"/>
      <c r="BD87" s="96">
        <v>25</v>
      </c>
      <c r="BE87" s="108">
        <v>30</v>
      </c>
      <c r="BF87" s="109" t="s">
        <v>37</v>
      </c>
      <c r="BG87" s="146">
        <v>3</v>
      </c>
      <c r="BH87" s="107"/>
      <c r="BI87" s="96"/>
      <c r="BJ87" s="96"/>
      <c r="BK87" s="96"/>
      <c r="BL87" s="96"/>
      <c r="BM87" s="108"/>
      <c r="BN87" s="109"/>
      <c r="BO87" s="146"/>
      <c r="BP87" s="107"/>
      <c r="BQ87" s="96"/>
      <c r="BR87" s="96"/>
      <c r="BS87" s="96"/>
      <c r="BT87" s="96"/>
      <c r="BU87" s="108"/>
      <c r="BV87" s="109"/>
      <c r="BW87" s="146"/>
      <c r="BX87" s="107"/>
      <c r="BY87" s="96"/>
      <c r="BZ87" s="96"/>
      <c r="CA87" s="96"/>
      <c r="CB87" s="96"/>
      <c r="CC87" s="108"/>
      <c r="CD87" s="109"/>
      <c r="CE87" s="111"/>
      <c r="CF87" s="107"/>
      <c r="CG87" s="96"/>
      <c r="CH87" s="96"/>
      <c r="CI87" s="96"/>
      <c r="CJ87" s="96"/>
      <c r="CK87" s="108"/>
      <c r="CL87" s="109"/>
      <c r="CM87" s="109"/>
    </row>
    <row r="88" spans="1:92" s="68" customFormat="1" ht="45" customHeight="1">
      <c r="A88" s="91">
        <v>3</v>
      </c>
      <c r="B88" s="103" t="s">
        <v>115</v>
      </c>
      <c r="C88" s="162">
        <f t="shared" si="84"/>
        <v>40</v>
      </c>
      <c r="D88" s="162">
        <f t="shared" si="85"/>
        <v>50</v>
      </c>
      <c r="E88" s="162">
        <f t="shared" si="86"/>
        <v>2</v>
      </c>
      <c r="F88" s="164">
        <f t="shared" si="83"/>
        <v>20</v>
      </c>
      <c r="G88" s="164">
        <f t="shared" si="83"/>
        <v>0</v>
      </c>
      <c r="H88" s="164">
        <f t="shared" si="83"/>
        <v>0</v>
      </c>
      <c r="I88" s="164">
        <f t="shared" si="83"/>
        <v>0</v>
      </c>
      <c r="J88" s="164">
        <f t="shared" si="83"/>
        <v>20</v>
      </c>
      <c r="K88" s="165">
        <f t="shared" si="83"/>
        <v>10</v>
      </c>
      <c r="L88" s="107"/>
      <c r="M88" s="96"/>
      <c r="N88" s="96"/>
      <c r="O88" s="96"/>
      <c r="P88" s="96"/>
      <c r="Q88" s="108"/>
      <c r="R88" s="109"/>
      <c r="S88" s="111"/>
      <c r="T88" s="107"/>
      <c r="U88" s="96"/>
      <c r="V88" s="96"/>
      <c r="W88" s="96"/>
      <c r="X88" s="96"/>
      <c r="Y88" s="108"/>
      <c r="Z88" s="109"/>
      <c r="AA88" s="110"/>
      <c r="AB88" s="107"/>
      <c r="AC88" s="96"/>
      <c r="AD88" s="96"/>
      <c r="AE88" s="96"/>
      <c r="AF88" s="96"/>
      <c r="AG88" s="108"/>
      <c r="AH88" s="109"/>
      <c r="AI88" s="146"/>
      <c r="AJ88" s="107">
        <v>20</v>
      </c>
      <c r="AK88" s="96"/>
      <c r="AL88" s="96"/>
      <c r="AM88" s="96"/>
      <c r="AN88" s="96">
        <v>20</v>
      </c>
      <c r="AO88" s="108">
        <v>10</v>
      </c>
      <c r="AP88" s="109" t="s">
        <v>37</v>
      </c>
      <c r="AQ88" s="146">
        <v>2</v>
      </c>
      <c r="AR88" s="107"/>
      <c r="AS88" s="96"/>
      <c r="AT88" s="96"/>
      <c r="AU88" s="96"/>
      <c r="AV88" s="96"/>
      <c r="AW88" s="108"/>
      <c r="AX88" s="109"/>
      <c r="AY88" s="146"/>
      <c r="AZ88" s="107"/>
      <c r="BA88" s="96"/>
      <c r="BB88" s="96"/>
      <c r="BC88" s="96"/>
      <c r="BD88" s="96"/>
      <c r="BE88" s="108"/>
      <c r="BF88" s="109"/>
      <c r="BG88" s="146"/>
      <c r="BH88" s="107"/>
      <c r="BI88" s="96"/>
      <c r="BJ88" s="96"/>
      <c r="BK88" s="96"/>
      <c r="BL88" s="96"/>
      <c r="BM88" s="108"/>
      <c r="BN88" s="109"/>
      <c r="BO88" s="146"/>
      <c r="BP88" s="107"/>
      <c r="BQ88" s="96"/>
      <c r="BR88" s="96"/>
      <c r="BS88" s="96"/>
      <c r="BT88" s="96"/>
      <c r="BU88" s="108"/>
      <c r="BV88" s="109"/>
      <c r="BW88" s="146"/>
      <c r="BX88" s="107"/>
      <c r="BY88" s="96"/>
      <c r="BZ88" s="96"/>
      <c r="CA88" s="96"/>
      <c r="CB88" s="96"/>
      <c r="CC88" s="108"/>
      <c r="CD88" s="109"/>
      <c r="CE88" s="111"/>
      <c r="CF88" s="107"/>
      <c r="CG88" s="96"/>
      <c r="CH88" s="96"/>
      <c r="CI88" s="96"/>
      <c r="CJ88" s="96"/>
      <c r="CK88" s="108"/>
      <c r="CL88" s="109"/>
      <c r="CM88" s="109"/>
      <c r="CN88" s="195"/>
    </row>
    <row r="89" spans="1:91" s="68" customFormat="1" ht="45" customHeight="1">
      <c r="A89" s="91">
        <v>4</v>
      </c>
      <c r="B89" s="303" t="s">
        <v>176</v>
      </c>
      <c r="C89" s="162">
        <f t="shared" si="84"/>
        <v>45</v>
      </c>
      <c r="D89" s="162">
        <f t="shared" si="85"/>
        <v>75</v>
      </c>
      <c r="E89" s="162">
        <f t="shared" si="86"/>
        <v>3</v>
      </c>
      <c r="F89" s="164">
        <f t="shared" si="83"/>
        <v>20</v>
      </c>
      <c r="G89" s="164">
        <f t="shared" si="83"/>
        <v>0</v>
      </c>
      <c r="H89" s="164">
        <f t="shared" si="83"/>
        <v>0</v>
      </c>
      <c r="I89" s="164">
        <f t="shared" si="83"/>
        <v>0</v>
      </c>
      <c r="J89" s="164">
        <f t="shared" si="83"/>
        <v>25</v>
      </c>
      <c r="K89" s="165">
        <f t="shared" si="83"/>
        <v>30</v>
      </c>
      <c r="L89" s="107"/>
      <c r="M89" s="96"/>
      <c r="N89" s="96"/>
      <c r="O89" s="96"/>
      <c r="P89" s="96"/>
      <c r="Q89" s="108"/>
      <c r="R89" s="109"/>
      <c r="S89" s="111"/>
      <c r="T89" s="107"/>
      <c r="U89" s="96"/>
      <c r="V89" s="96"/>
      <c r="W89" s="96"/>
      <c r="X89" s="96"/>
      <c r="Y89" s="108"/>
      <c r="Z89" s="109"/>
      <c r="AA89" s="110"/>
      <c r="AB89" s="107"/>
      <c r="AC89" s="96"/>
      <c r="AD89" s="96"/>
      <c r="AE89" s="96"/>
      <c r="AF89" s="96"/>
      <c r="AG89" s="108"/>
      <c r="AH89" s="109"/>
      <c r="AI89" s="146"/>
      <c r="AJ89" s="107"/>
      <c r="AK89" s="96"/>
      <c r="AL89" s="96"/>
      <c r="AM89" s="96"/>
      <c r="AN89" s="96"/>
      <c r="AO89" s="108"/>
      <c r="AP89" s="109"/>
      <c r="AQ89" s="146"/>
      <c r="AR89" s="107"/>
      <c r="AS89" s="96"/>
      <c r="AT89" s="96"/>
      <c r="AU89" s="96"/>
      <c r="AV89" s="96"/>
      <c r="AW89" s="108"/>
      <c r="AX89" s="109"/>
      <c r="AY89" s="146"/>
      <c r="AZ89" s="107">
        <v>20</v>
      </c>
      <c r="BA89" s="96"/>
      <c r="BB89" s="96"/>
      <c r="BC89" s="276"/>
      <c r="BD89" s="276">
        <v>25</v>
      </c>
      <c r="BE89" s="277">
        <v>30</v>
      </c>
      <c r="BF89" s="278" t="s">
        <v>37</v>
      </c>
      <c r="BG89" s="308">
        <v>3</v>
      </c>
      <c r="BH89" s="107"/>
      <c r="BI89" s="96"/>
      <c r="BJ89" s="96"/>
      <c r="BK89" s="96"/>
      <c r="BL89" s="96"/>
      <c r="BM89" s="108"/>
      <c r="BN89" s="109"/>
      <c r="BO89" s="146"/>
      <c r="BP89" s="107"/>
      <c r="BQ89" s="96"/>
      <c r="BR89" s="96"/>
      <c r="BS89" s="96"/>
      <c r="BT89" s="96"/>
      <c r="BU89" s="108"/>
      <c r="BV89" s="109"/>
      <c r="BW89" s="146"/>
      <c r="BX89" s="107"/>
      <c r="BY89" s="96"/>
      <c r="BZ89" s="96"/>
      <c r="CA89" s="96"/>
      <c r="CB89" s="96"/>
      <c r="CC89" s="108"/>
      <c r="CD89" s="109"/>
      <c r="CE89" s="111"/>
      <c r="CF89" s="107"/>
      <c r="CG89" s="96"/>
      <c r="CH89" s="96"/>
      <c r="CI89" s="96"/>
      <c r="CJ89" s="96"/>
      <c r="CK89" s="108"/>
      <c r="CL89" s="109"/>
      <c r="CM89" s="109"/>
    </row>
    <row r="90" spans="1:91" s="68" customFormat="1" ht="45" customHeight="1">
      <c r="A90" s="91">
        <v>5</v>
      </c>
      <c r="B90" s="103" t="s">
        <v>116</v>
      </c>
      <c r="C90" s="162">
        <f t="shared" si="84"/>
        <v>45</v>
      </c>
      <c r="D90" s="162">
        <f t="shared" si="85"/>
        <v>75</v>
      </c>
      <c r="E90" s="162">
        <f t="shared" si="86"/>
        <v>3</v>
      </c>
      <c r="F90" s="164">
        <f t="shared" si="83"/>
        <v>20</v>
      </c>
      <c r="G90" s="164">
        <f t="shared" si="83"/>
        <v>0</v>
      </c>
      <c r="H90" s="164">
        <f t="shared" si="83"/>
        <v>0</v>
      </c>
      <c r="I90" s="164">
        <f t="shared" si="83"/>
        <v>0</v>
      </c>
      <c r="J90" s="164">
        <f t="shared" si="83"/>
        <v>25</v>
      </c>
      <c r="K90" s="165">
        <f t="shared" si="83"/>
        <v>30</v>
      </c>
      <c r="L90" s="107"/>
      <c r="M90" s="96"/>
      <c r="N90" s="96"/>
      <c r="O90" s="96"/>
      <c r="P90" s="96"/>
      <c r="Q90" s="108"/>
      <c r="R90" s="109"/>
      <c r="S90" s="111"/>
      <c r="T90" s="107"/>
      <c r="U90" s="96"/>
      <c r="V90" s="96"/>
      <c r="W90" s="96"/>
      <c r="X90" s="96"/>
      <c r="Y90" s="108"/>
      <c r="Z90" s="109"/>
      <c r="AA90" s="110"/>
      <c r="AB90" s="107"/>
      <c r="AC90" s="96"/>
      <c r="AD90" s="96"/>
      <c r="AE90" s="96"/>
      <c r="AF90" s="96"/>
      <c r="AG90" s="108"/>
      <c r="AH90" s="109"/>
      <c r="AI90" s="146"/>
      <c r="AJ90" s="107"/>
      <c r="AK90" s="96"/>
      <c r="AL90" s="96"/>
      <c r="AM90" s="96"/>
      <c r="AN90" s="96"/>
      <c r="AO90" s="108"/>
      <c r="AP90" s="109"/>
      <c r="AQ90" s="146"/>
      <c r="AR90" s="107"/>
      <c r="AS90" s="96"/>
      <c r="AT90" s="96"/>
      <c r="AU90" s="96"/>
      <c r="AV90" s="96"/>
      <c r="AW90" s="108"/>
      <c r="AX90" s="109"/>
      <c r="AY90" s="146"/>
      <c r="AZ90" s="107">
        <v>20</v>
      </c>
      <c r="BA90" s="96"/>
      <c r="BB90" s="96"/>
      <c r="BC90" s="96"/>
      <c r="BD90" s="96">
        <v>25</v>
      </c>
      <c r="BE90" s="108">
        <v>30</v>
      </c>
      <c r="BF90" s="109" t="s">
        <v>37</v>
      </c>
      <c r="BG90" s="146">
        <v>3</v>
      </c>
      <c r="BH90" s="107"/>
      <c r="BI90" s="96"/>
      <c r="BJ90" s="96"/>
      <c r="BK90" s="96"/>
      <c r="BL90" s="96"/>
      <c r="BM90" s="108"/>
      <c r="BN90" s="109"/>
      <c r="BO90" s="146"/>
      <c r="BP90" s="107"/>
      <c r="BQ90" s="96"/>
      <c r="BR90" s="96"/>
      <c r="BS90" s="96"/>
      <c r="BT90" s="96"/>
      <c r="BU90" s="108"/>
      <c r="BV90" s="109"/>
      <c r="BW90" s="146"/>
      <c r="BX90" s="107"/>
      <c r="BY90" s="96"/>
      <c r="BZ90" s="96"/>
      <c r="CA90" s="96"/>
      <c r="CB90" s="96"/>
      <c r="CC90" s="108"/>
      <c r="CD90" s="109"/>
      <c r="CE90" s="111"/>
      <c r="CF90" s="107"/>
      <c r="CG90" s="96"/>
      <c r="CH90" s="96"/>
      <c r="CI90" s="96"/>
      <c r="CJ90" s="96"/>
      <c r="CK90" s="108"/>
      <c r="CL90" s="109"/>
      <c r="CM90" s="109"/>
    </row>
    <row r="91" spans="1:91" s="68" customFormat="1" ht="45" customHeight="1">
      <c r="A91" s="91">
        <v>6</v>
      </c>
      <c r="B91" s="103" t="s">
        <v>117</v>
      </c>
      <c r="C91" s="162">
        <f t="shared" si="84"/>
        <v>40</v>
      </c>
      <c r="D91" s="162">
        <f t="shared" si="85"/>
        <v>50</v>
      </c>
      <c r="E91" s="162">
        <f t="shared" si="86"/>
        <v>2</v>
      </c>
      <c r="F91" s="164">
        <f t="shared" si="83"/>
        <v>20</v>
      </c>
      <c r="G91" s="164">
        <f t="shared" si="83"/>
        <v>0</v>
      </c>
      <c r="H91" s="164">
        <f t="shared" si="83"/>
        <v>0</v>
      </c>
      <c r="I91" s="164">
        <f t="shared" si="83"/>
        <v>0</v>
      </c>
      <c r="J91" s="164">
        <f t="shared" si="83"/>
        <v>20</v>
      </c>
      <c r="K91" s="165">
        <f t="shared" si="83"/>
        <v>10</v>
      </c>
      <c r="L91" s="107"/>
      <c r="M91" s="96"/>
      <c r="N91" s="96"/>
      <c r="O91" s="96"/>
      <c r="P91" s="96"/>
      <c r="Q91" s="108"/>
      <c r="R91" s="109"/>
      <c r="S91" s="111"/>
      <c r="T91" s="107"/>
      <c r="U91" s="96"/>
      <c r="V91" s="96"/>
      <c r="W91" s="96"/>
      <c r="X91" s="96"/>
      <c r="Y91" s="108"/>
      <c r="Z91" s="109"/>
      <c r="AA91" s="110"/>
      <c r="AB91" s="107"/>
      <c r="AC91" s="96"/>
      <c r="AD91" s="96"/>
      <c r="AE91" s="96"/>
      <c r="AF91" s="96"/>
      <c r="AG91" s="108"/>
      <c r="AH91" s="109"/>
      <c r="AI91" s="146"/>
      <c r="AJ91" s="107"/>
      <c r="AK91" s="96"/>
      <c r="AL91" s="96"/>
      <c r="AM91" s="96"/>
      <c r="AN91" s="96"/>
      <c r="AO91" s="108"/>
      <c r="AP91" s="109"/>
      <c r="AQ91" s="146"/>
      <c r="AR91" s="107"/>
      <c r="AS91" s="96"/>
      <c r="AT91" s="96"/>
      <c r="AU91" s="96"/>
      <c r="AV91" s="96"/>
      <c r="AW91" s="108"/>
      <c r="AX91" s="109"/>
      <c r="AY91" s="146"/>
      <c r="AZ91" s="107">
        <v>20</v>
      </c>
      <c r="BA91" s="96"/>
      <c r="BB91" s="96"/>
      <c r="BC91" s="96"/>
      <c r="BD91" s="96">
        <v>20</v>
      </c>
      <c r="BE91" s="108">
        <v>10</v>
      </c>
      <c r="BF91" s="109" t="s">
        <v>37</v>
      </c>
      <c r="BG91" s="146">
        <v>2</v>
      </c>
      <c r="BH91" s="107"/>
      <c r="BI91" s="96"/>
      <c r="BJ91" s="96"/>
      <c r="BK91" s="96"/>
      <c r="BL91" s="96"/>
      <c r="BM91" s="108"/>
      <c r="BN91" s="109"/>
      <c r="BO91" s="146"/>
      <c r="BP91" s="107"/>
      <c r="BQ91" s="96"/>
      <c r="BR91" s="96"/>
      <c r="BS91" s="96"/>
      <c r="BT91" s="96"/>
      <c r="BU91" s="108"/>
      <c r="BV91" s="109"/>
      <c r="BW91" s="146"/>
      <c r="BX91" s="107"/>
      <c r="BY91" s="96"/>
      <c r="BZ91" s="96"/>
      <c r="CA91" s="96"/>
      <c r="CB91" s="96"/>
      <c r="CC91" s="108"/>
      <c r="CD91" s="109"/>
      <c r="CE91" s="111"/>
      <c r="CF91" s="107"/>
      <c r="CG91" s="96"/>
      <c r="CH91" s="96"/>
      <c r="CI91" s="96"/>
      <c r="CJ91" s="96"/>
      <c r="CK91" s="108"/>
      <c r="CL91" s="109"/>
      <c r="CM91" s="109"/>
    </row>
    <row r="92" spans="1:91" s="68" customFormat="1" ht="45" customHeight="1">
      <c r="A92" s="91">
        <v>7</v>
      </c>
      <c r="B92" s="103" t="s">
        <v>118</v>
      </c>
      <c r="C92" s="162">
        <f t="shared" si="84"/>
        <v>40</v>
      </c>
      <c r="D92" s="162">
        <f t="shared" si="85"/>
        <v>50</v>
      </c>
      <c r="E92" s="162">
        <f t="shared" si="86"/>
        <v>2</v>
      </c>
      <c r="F92" s="164">
        <f t="shared" si="83"/>
        <v>20</v>
      </c>
      <c r="G92" s="164">
        <f t="shared" si="83"/>
        <v>0</v>
      </c>
      <c r="H92" s="164">
        <f t="shared" si="83"/>
        <v>0</v>
      </c>
      <c r="I92" s="164">
        <f t="shared" si="83"/>
        <v>0</v>
      </c>
      <c r="J92" s="164">
        <f t="shared" si="83"/>
        <v>20</v>
      </c>
      <c r="K92" s="165">
        <f t="shared" si="83"/>
        <v>10</v>
      </c>
      <c r="L92" s="107"/>
      <c r="M92" s="96"/>
      <c r="N92" s="96"/>
      <c r="O92" s="96"/>
      <c r="P92" s="96"/>
      <c r="Q92" s="108"/>
      <c r="R92" s="109"/>
      <c r="S92" s="111"/>
      <c r="T92" s="107"/>
      <c r="U92" s="96"/>
      <c r="V92" s="96"/>
      <c r="W92" s="96"/>
      <c r="X92" s="96"/>
      <c r="Y92" s="108"/>
      <c r="Z92" s="109"/>
      <c r="AA92" s="110"/>
      <c r="AB92" s="107"/>
      <c r="AC92" s="96"/>
      <c r="AD92" s="96"/>
      <c r="AE92" s="96"/>
      <c r="AF92" s="96"/>
      <c r="AG92" s="108"/>
      <c r="AH92" s="109"/>
      <c r="AI92" s="146"/>
      <c r="AJ92" s="107">
        <v>20</v>
      </c>
      <c r="AK92" s="96"/>
      <c r="AL92" s="96"/>
      <c r="AM92" s="96"/>
      <c r="AN92" s="96">
        <v>20</v>
      </c>
      <c r="AO92" s="108">
        <v>10</v>
      </c>
      <c r="AP92" s="109" t="s">
        <v>37</v>
      </c>
      <c r="AQ92" s="146">
        <v>2</v>
      </c>
      <c r="AR92" s="107"/>
      <c r="AS92" s="96"/>
      <c r="AT92" s="96"/>
      <c r="AU92" s="96"/>
      <c r="AV92" s="96"/>
      <c r="AW92" s="108"/>
      <c r="AX92" s="109"/>
      <c r="AY92" s="146"/>
      <c r="AZ92" s="107"/>
      <c r="BA92" s="96"/>
      <c r="BB92" s="96"/>
      <c r="BC92" s="96"/>
      <c r="BD92" s="96"/>
      <c r="BE92" s="108"/>
      <c r="BF92" s="109"/>
      <c r="BG92" s="146"/>
      <c r="BH92" s="107"/>
      <c r="BI92" s="96"/>
      <c r="BJ92" s="96"/>
      <c r="BK92" s="96"/>
      <c r="BL92" s="96"/>
      <c r="BM92" s="108"/>
      <c r="BN92" s="109"/>
      <c r="BO92" s="146"/>
      <c r="BP92" s="107"/>
      <c r="BQ92" s="96"/>
      <c r="BR92" s="96"/>
      <c r="BS92" s="96"/>
      <c r="BT92" s="96"/>
      <c r="BU92" s="108"/>
      <c r="BV92" s="109"/>
      <c r="BW92" s="146"/>
      <c r="BX92" s="107"/>
      <c r="BY92" s="96"/>
      <c r="BZ92" s="96"/>
      <c r="CA92" s="96"/>
      <c r="CB92" s="96"/>
      <c r="CC92" s="108"/>
      <c r="CD92" s="109"/>
      <c r="CE92" s="111"/>
      <c r="CF92" s="107"/>
      <c r="CG92" s="96"/>
      <c r="CH92" s="96"/>
      <c r="CI92" s="96"/>
      <c r="CJ92" s="96"/>
      <c r="CK92" s="108"/>
      <c r="CL92" s="109"/>
      <c r="CM92" s="109"/>
    </row>
    <row r="93" spans="1:91" s="68" customFormat="1" ht="45" customHeight="1">
      <c r="A93" s="91">
        <v>8</v>
      </c>
      <c r="B93" s="103" t="s">
        <v>119</v>
      </c>
      <c r="C93" s="175">
        <f t="shared" si="84"/>
        <v>40</v>
      </c>
      <c r="D93" s="175">
        <f t="shared" si="85"/>
        <v>50</v>
      </c>
      <c r="E93" s="162">
        <f t="shared" si="86"/>
        <v>2</v>
      </c>
      <c r="F93" s="196">
        <f t="shared" si="83"/>
        <v>20</v>
      </c>
      <c r="G93" s="196">
        <f t="shared" si="83"/>
        <v>0</v>
      </c>
      <c r="H93" s="196">
        <f t="shared" si="83"/>
        <v>0</v>
      </c>
      <c r="I93" s="196">
        <f t="shared" si="83"/>
        <v>0</v>
      </c>
      <c r="J93" s="196">
        <f t="shared" si="83"/>
        <v>20</v>
      </c>
      <c r="K93" s="197">
        <f t="shared" si="83"/>
        <v>10</v>
      </c>
      <c r="L93" s="117"/>
      <c r="M93" s="118"/>
      <c r="N93" s="118"/>
      <c r="O93" s="118"/>
      <c r="P93" s="118"/>
      <c r="Q93" s="119"/>
      <c r="R93" s="120"/>
      <c r="S93" s="122"/>
      <c r="T93" s="117"/>
      <c r="U93" s="118"/>
      <c r="V93" s="118"/>
      <c r="W93" s="118"/>
      <c r="X93" s="118"/>
      <c r="Y93" s="119"/>
      <c r="Z93" s="120"/>
      <c r="AA93" s="121"/>
      <c r="AB93" s="117"/>
      <c r="AC93" s="118"/>
      <c r="AD93" s="118"/>
      <c r="AE93" s="118"/>
      <c r="AF93" s="118"/>
      <c r="AG93" s="119"/>
      <c r="AH93" s="120"/>
      <c r="AI93" s="190"/>
      <c r="AJ93" s="117"/>
      <c r="AK93" s="118"/>
      <c r="AL93" s="118"/>
      <c r="AM93" s="118"/>
      <c r="AN93" s="118"/>
      <c r="AO93" s="119"/>
      <c r="AP93" s="120"/>
      <c r="AQ93" s="190"/>
      <c r="AR93" s="117"/>
      <c r="AS93" s="118"/>
      <c r="AT93" s="118"/>
      <c r="AU93" s="118"/>
      <c r="AV93" s="118"/>
      <c r="AW93" s="119"/>
      <c r="AX93" s="120"/>
      <c r="AY93" s="190"/>
      <c r="AZ93" s="117">
        <v>20</v>
      </c>
      <c r="BA93" s="118"/>
      <c r="BB93" s="118"/>
      <c r="BC93" s="118"/>
      <c r="BD93" s="118">
        <v>20</v>
      </c>
      <c r="BE93" s="119">
        <v>10</v>
      </c>
      <c r="BF93" s="120" t="s">
        <v>37</v>
      </c>
      <c r="BG93" s="190">
        <v>2</v>
      </c>
      <c r="BH93" s="117"/>
      <c r="BI93" s="118"/>
      <c r="BJ93" s="118"/>
      <c r="BK93" s="118"/>
      <c r="BL93" s="118"/>
      <c r="BM93" s="119"/>
      <c r="BN93" s="120"/>
      <c r="BO93" s="190"/>
      <c r="BP93" s="117"/>
      <c r="BQ93" s="118"/>
      <c r="BR93" s="118"/>
      <c r="BS93" s="118"/>
      <c r="BT93" s="118"/>
      <c r="BU93" s="119"/>
      <c r="BV93" s="120"/>
      <c r="BW93" s="190"/>
      <c r="BX93" s="117"/>
      <c r="BY93" s="118"/>
      <c r="BZ93" s="118"/>
      <c r="CA93" s="118"/>
      <c r="CB93" s="118"/>
      <c r="CC93" s="119"/>
      <c r="CD93" s="120"/>
      <c r="CE93" s="122"/>
      <c r="CF93" s="117"/>
      <c r="CG93" s="118"/>
      <c r="CH93" s="118"/>
      <c r="CI93" s="118"/>
      <c r="CJ93" s="118"/>
      <c r="CK93" s="119"/>
      <c r="CL93" s="120"/>
      <c r="CM93" s="120"/>
    </row>
    <row r="94" spans="1:92" s="202" customFormat="1" ht="57" customHeight="1">
      <c r="A94" s="183" t="s">
        <v>120</v>
      </c>
      <c r="B94" s="184" t="s">
        <v>121</v>
      </c>
      <c r="C94" s="185">
        <f>SUM(C95:C97)</f>
        <v>180</v>
      </c>
      <c r="D94" s="185">
        <f aca="true" t="shared" si="87" ref="D94:Q94">SUM(D95:D97)</f>
        <v>300</v>
      </c>
      <c r="E94" s="185">
        <f t="shared" si="87"/>
        <v>12</v>
      </c>
      <c r="F94" s="185">
        <f t="shared" si="87"/>
        <v>85</v>
      </c>
      <c r="G94" s="185">
        <f t="shared" si="87"/>
        <v>0</v>
      </c>
      <c r="H94" s="185">
        <f t="shared" si="87"/>
        <v>0</v>
      </c>
      <c r="I94" s="185">
        <f t="shared" si="87"/>
        <v>0</v>
      </c>
      <c r="J94" s="185">
        <f t="shared" si="87"/>
        <v>95</v>
      </c>
      <c r="K94" s="186">
        <f t="shared" si="87"/>
        <v>120</v>
      </c>
      <c r="L94" s="198">
        <f t="shared" si="87"/>
        <v>0</v>
      </c>
      <c r="M94" s="199">
        <f t="shared" si="87"/>
        <v>0</v>
      </c>
      <c r="N94" s="199">
        <f t="shared" si="87"/>
        <v>0</v>
      </c>
      <c r="O94" s="199">
        <f t="shared" si="87"/>
        <v>0</v>
      </c>
      <c r="P94" s="199">
        <f t="shared" si="87"/>
        <v>0</v>
      </c>
      <c r="Q94" s="199">
        <f t="shared" si="87"/>
        <v>0</v>
      </c>
      <c r="R94" s="199">
        <f>COUNTIF(R95:R97,"E")</f>
        <v>0</v>
      </c>
      <c r="S94" s="200">
        <f aca="true" t="shared" si="88" ref="S94:Y94">SUM(S95:S97)</f>
        <v>0</v>
      </c>
      <c r="T94" s="198">
        <f t="shared" si="88"/>
        <v>0</v>
      </c>
      <c r="U94" s="199">
        <f t="shared" si="88"/>
        <v>0</v>
      </c>
      <c r="V94" s="199">
        <f t="shared" si="88"/>
        <v>0</v>
      </c>
      <c r="W94" s="199">
        <f t="shared" si="88"/>
        <v>0</v>
      </c>
      <c r="X94" s="199">
        <f t="shared" si="88"/>
        <v>0</v>
      </c>
      <c r="Y94" s="199">
        <f t="shared" si="88"/>
        <v>0</v>
      </c>
      <c r="Z94" s="199">
        <f>COUNTIF(Z95:Z97,"E")</f>
        <v>0</v>
      </c>
      <c r="AA94" s="200">
        <f aca="true" t="shared" si="89" ref="AA94:AG94">SUM(AA95:AA97)</f>
        <v>0</v>
      </c>
      <c r="AB94" s="198">
        <f t="shared" si="89"/>
        <v>0</v>
      </c>
      <c r="AC94" s="199">
        <f t="shared" si="89"/>
        <v>0</v>
      </c>
      <c r="AD94" s="199">
        <f t="shared" si="89"/>
        <v>0</v>
      </c>
      <c r="AE94" s="199">
        <f t="shared" si="89"/>
        <v>0</v>
      </c>
      <c r="AF94" s="199">
        <f t="shared" si="89"/>
        <v>0</v>
      </c>
      <c r="AG94" s="199">
        <f t="shared" si="89"/>
        <v>0</v>
      </c>
      <c r="AH94" s="199">
        <f>COUNTIF(AH95:AH97,"E")</f>
        <v>0</v>
      </c>
      <c r="AI94" s="200">
        <f aca="true" t="shared" si="90" ref="AI94:AO94">SUM(AI95:AI97)</f>
        <v>0</v>
      </c>
      <c r="AJ94" s="198">
        <f t="shared" si="90"/>
        <v>0</v>
      </c>
      <c r="AK94" s="199">
        <f t="shared" si="90"/>
        <v>0</v>
      </c>
      <c r="AL94" s="199">
        <f t="shared" si="90"/>
        <v>0</v>
      </c>
      <c r="AM94" s="199">
        <f t="shared" si="90"/>
        <v>0</v>
      </c>
      <c r="AN94" s="199">
        <f t="shared" si="90"/>
        <v>0</v>
      </c>
      <c r="AO94" s="199">
        <f t="shared" si="90"/>
        <v>0</v>
      </c>
      <c r="AP94" s="199">
        <f>COUNTIF(AP95:AP97,"E")</f>
        <v>0</v>
      </c>
      <c r="AQ94" s="200">
        <f aca="true" t="shared" si="91" ref="AQ94:AW94">SUM(AQ95:AQ97)</f>
        <v>0</v>
      </c>
      <c r="AR94" s="198">
        <f t="shared" si="91"/>
        <v>0</v>
      </c>
      <c r="AS94" s="199">
        <f t="shared" si="91"/>
        <v>0</v>
      </c>
      <c r="AT94" s="199">
        <f t="shared" si="91"/>
        <v>0</v>
      </c>
      <c r="AU94" s="199">
        <f t="shared" si="91"/>
        <v>0</v>
      </c>
      <c r="AV94" s="199">
        <f t="shared" si="91"/>
        <v>0</v>
      </c>
      <c r="AW94" s="199">
        <f t="shared" si="91"/>
        <v>0</v>
      </c>
      <c r="AX94" s="199">
        <f>COUNTIF(AX95:AX97,"E")</f>
        <v>0</v>
      </c>
      <c r="AY94" s="200">
        <f aca="true" t="shared" si="92" ref="AY94:BE94">SUM(AY95:AY97)</f>
        <v>0</v>
      </c>
      <c r="AZ94" s="198">
        <f t="shared" si="92"/>
        <v>0</v>
      </c>
      <c r="BA94" s="199">
        <f t="shared" si="92"/>
        <v>0</v>
      </c>
      <c r="BB94" s="199">
        <f t="shared" si="92"/>
        <v>0</v>
      </c>
      <c r="BC94" s="199">
        <f t="shared" si="92"/>
        <v>0</v>
      </c>
      <c r="BD94" s="199">
        <f t="shared" si="92"/>
        <v>0</v>
      </c>
      <c r="BE94" s="199">
        <f t="shared" si="92"/>
        <v>0</v>
      </c>
      <c r="BF94" s="199">
        <f>COUNTIF(BF95:BF97,"E")</f>
        <v>0</v>
      </c>
      <c r="BG94" s="200">
        <f aca="true" t="shared" si="93" ref="BG94:BM94">SUM(BG95:BG97)</f>
        <v>0</v>
      </c>
      <c r="BH94" s="198">
        <f t="shared" si="93"/>
        <v>85</v>
      </c>
      <c r="BI94" s="199">
        <f t="shared" si="93"/>
        <v>0</v>
      </c>
      <c r="BJ94" s="199">
        <f t="shared" si="93"/>
        <v>0</v>
      </c>
      <c r="BK94" s="199">
        <f t="shared" si="93"/>
        <v>0</v>
      </c>
      <c r="BL94" s="199">
        <f t="shared" si="93"/>
        <v>95</v>
      </c>
      <c r="BM94" s="199">
        <f t="shared" si="93"/>
        <v>120</v>
      </c>
      <c r="BN94" s="199">
        <f>COUNTIF(BN95:BN97,"E")</f>
        <v>0</v>
      </c>
      <c r="BO94" s="200">
        <f aca="true" t="shared" si="94" ref="BO94:BU94">SUM(BO95:BO97)</f>
        <v>12</v>
      </c>
      <c r="BP94" s="198">
        <f t="shared" si="94"/>
        <v>0</v>
      </c>
      <c r="BQ94" s="199">
        <f t="shared" si="94"/>
        <v>0</v>
      </c>
      <c r="BR94" s="199">
        <f t="shared" si="94"/>
        <v>0</v>
      </c>
      <c r="BS94" s="199">
        <f t="shared" si="94"/>
        <v>0</v>
      </c>
      <c r="BT94" s="199">
        <f t="shared" si="94"/>
        <v>0</v>
      </c>
      <c r="BU94" s="199">
        <f t="shared" si="94"/>
        <v>0</v>
      </c>
      <c r="BV94" s="199">
        <f>COUNTIF(BV95:BV97,"E")</f>
        <v>0</v>
      </c>
      <c r="BW94" s="200">
        <f aca="true" t="shared" si="95" ref="BW94:CC94">SUM(BW95:BW97)</f>
        <v>0</v>
      </c>
      <c r="BX94" s="198">
        <f t="shared" si="95"/>
        <v>0</v>
      </c>
      <c r="BY94" s="199">
        <f t="shared" si="95"/>
        <v>0</v>
      </c>
      <c r="BZ94" s="199">
        <f t="shared" si="95"/>
        <v>0</v>
      </c>
      <c r="CA94" s="199">
        <f t="shared" si="95"/>
        <v>0</v>
      </c>
      <c r="CB94" s="199">
        <f t="shared" si="95"/>
        <v>0</v>
      </c>
      <c r="CC94" s="199">
        <f t="shared" si="95"/>
        <v>0</v>
      </c>
      <c r="CD94" s="199">
        <f>COUNTIF(CD95:CD97,"E")</f>
        <v>0</v>
      </c>
      <c r="CE94" s="200">
        <f aca="true" t="shared" si="96" ref="CE94:CK94">SUM(CE95:CE97)</f>
        <v>0</v>
      </c>
      <c r="CF94" s="198">
        <f t="shared" si="96"/>
        <v>0</v>
      </c>
      <c r="CG94" s="199">
        <f t="shared" si="96"/>
        <v>0</v>
      </c>
      <c r="CH94" s="199">
        <f t="shared" si="96"/>
        <v>0</v>
      </c>
      <c r="CI94" s="199">
        <f t="shared" si="96"/>
        <v>0</v>
      </c>
      <c r="CJ94" s="199">
        <f t="shared" si="96"/>
        <v>0</v>
      </c>
      <c r="CK94" s="199">
        <f t="shared" si="96"/>
        <v>0</v>
      </c>
      <c r="CL94" s="199">
        <f>COUNTIF(CL95:CL97,"E")</f>
        <v>0</v>
      </c>
      <c r="CM94" s="201">
        <f>SUM(CM95:CM97)</f>
        <v>0</v>
      </c>
      <c r="CN94" s="58"/>
    </row>
    <row r="95" spans="1:91" s="68" customFormat="1" ht="45" customHeight="1">
      <c r="A95" s="91">
        <v>1</v>
      </c>
      <c r="B95" s="312" t="s">
        <v>177</v>
      </c>
      <c r="C95" s="162">
        <f>SUM(F95:J95)-I95</f>
        <v>70</v>
      </c>
      <c r="D95" s="162">
        <f>SUM(F95:K95)</f>
        <v>125</v>
      </c>
      <c r="E95" s="162">
        <f>S95+AA95+AI95+AQ95+AY95+BG95+BO95+BW95+CE95+CM95</f>
        <v>5</v>
      </c>
      <c r="F95" s="164">
        <f aca="true" t="shared" si="97" ref="F95:K97">L95+T95+AB95+AJ95+AR95+AZ95+BH95+BP95+BX95+CF95</f>
        <v>30</v>
      </c>
      <c r="G95" s="164">
        <f t="shared" si="97"/>
        <v>0</v>
      </c>
      <c r="H95" s="164">
        <f t="shared" si="97"/>
        <v>0</v>
      </c>
      <c r="I95" s="164">
        <f t="shared" si="97"/>
        <v>0</v>
      </c>
      <c r="J95" s="164">
        <f t="shared" si="97"/>
        <v>40</v>
      </c>
      <c r="K95" s="165">
        <f t="shared" si="97"/>
        <v>55</v>
      </c>
      <c r="L95" s="204"/>
      <c r="M95" s="83"/>
      <c r="N95" s="83"/>
      <c r="O95" s="83"/>
      <c r="P95" s="83"/>
      <c r="Q95" s="85"/>
      <c r="R95" s="86"/>
      <c r="S95" s="87"/>
      <c r="T95" s="82"/>
      <c r="U95" s="83"/>
      <c r="V95" s="83"/>
      <c r="W95" s="83"/>
      <c r="X95" s="83"/>
      <c r="Y95" s="85"/>
      <c r="Z95" s="86"/>
      <c r="AA95" s="88"/>
      <c r="AB95" s="82"/>
      <c r="AC95" s="83"/>
      <c r="AD95" s="83"/>
      <c r="AE95" s="83"/>
      <c r="AF95" s="83"/>
      <c r="AG95" s="85"/>
      <c r="AH95" s="86"/>
      <c r="AI95" s="167"/>
      <c r="AJ95" s="82"/>
      <c r="AK95" s="83"/>
      <c r="AL95" s="83"/>
      <c r="AM95" s="83"/>
      <c r="AN95" s="83"/>
      <c r="AO95" s="85"/>
      <c r="AP95" s="86"/>
      <c r="AQ95" s="167"/>
      <c r="AR95" s="82"/>
      <c r="AS95" s="83"/>
      <c r="AT95" s="83"/>
      <c r="AU95" s="83"/>
      <c r="AV95" s="83"/>
      <c r="AW95" s="85"/>
      <c r="AX95" s="86"/>
      <c r="AY95" s="167"/>
      <c r="AZ95" s="82"/>
      <c r="BA95" s="83"/>
      <c r="BB95" s="83"/>
      <c r="BC95" s="83"/>
      <c r="BD95" s="83"/>
      <c r="BE95" s="85"/>
      <c r="BF95" s="86"/>
      <c r="BG95" s="167"/>
      <c r="BH95" s="315">
        <v>30</v>
      </c>
      <c r="BI95" s="304"/>
      <c r="BJ95" s="304"/>
      <c r="BK95" s="304"/>
      <c r="BL95" s="304">
        <v>40</v>
      </c>
      <c r="BM95" s="305">
        <v>55</v>
      </c>
      <c r="BN95" s="302" t="s">
        <v>37</v>
      </c>
      <c r="BO95" s="320">
        <v>5</v>
      </c>
      <c r="BP95" s="82"/>
      <c r="BQ95" s="83"/>
      <c r="BR95" s="83"/>
      <c r="BS95" s="83"/>
      <c r="BT95" s="83"/>
      <c r="BU95" s="85"/>
      <c r="BV95" s="86"/>
      <c r="BW95" s="167"/>
      <c r="BX95" s="82"/>
      <c r="BY95" s="83"/>
      <c r="BZ95" s="83"/>
      <c r="CA95" s="83"/>
      <c r="CB95" s="83"/>
      <c r="CC95" s="85"/>
      <c r="CD95" s="86"/>
      <c r="CE95" s="87"/>
      <c r="CF95" s="82"/>
      <c r="CG95" s="83"/>
      <c r="CH95" s="83"/>
      <c r="CI95" s="83"/>
      <c r="CJ95" s="83"/>
      <c r="CK95" s="85"/>
      <c r="CL95" s="86"/>
      <c r="CM95" s="86"/>
    </row>
    <row r="96" spans="1:91" s="68" customFormat="1" ht="45" customHeight="1">
      <c r="A96" s="91">
        <v>2</v>
      </c>
      <c r="B96" s="203" t="s">
        <v>151</v>
      </c>
      <c r="C96" s="162">
        <f>SUM(F96:J96)-I96</f>
        <v>60</v>
      </c>
      <c r="D96" s="162">
        <f>SUM(F96:K96)</f>
        <v>100</v>
      </c>
      <c r="E96" s="162">
        <f>S96+AA96+AI96+AQ96+AY96+BG96+BO96+BW96+CE96+CM96</f>
        <v>4</v>
      </c>
      <c r="F96" s="164">
        <f t="shared" si="97"/>
        <v>30</v>
      </c>
      <c r="G96" s="164">
        <f t="shared" si="97"/>
        <v>0</v>
      </c>
      <c r="H96" s="164">
        <f t="shared" si="97"/>
        <v>0</v>
      </c>
      <c r="I96" s="164">
        <f t="shared" si="97"/>
        <v>0</v>
      </c>
      <c r="J96" s="164">
        <f t="shared" si="97"/>
        <v>30</v>
      </c>
      <c r="K96" s="165">
        <f t="shared" si="97"/>
        <v>40</v>
      </c>
      <c r="L96" s="205"/>
      <c r="M96" s="96"/>
      <c r="N96" s="96"/>
      <c r="O96" s="96"/>
      <c r="P96" s="96"/>
      <c r="Q96" s="108"/>
      <c r="R96" s="109"/>
      <c r="S96" s="111"/>
      <c r="T96" s="107"/>
      <c r="U96" s="96"/>
      <c r="V96" s="96"/>
      <c r="W96" s="96"/>
      <c r="X96" s="96"/>
      <c r="Y96" s="108"/>
      <c r="Z96" s="109"/>
      <c r="AA96" s="110"/>
      <c r="AB96" s="107"/>
      <c r="AC96" s="96"/>
      <c r="AD96" s="96"/>
      <c r="AE96" s="96"/>
      <c r="AF96" s="96"/>
      <c r="AG96" s="108"/>
      <c r="AH96" s="109"/>
      <c r="AI96" s="146"/>
      <c r="AJ96" s="107"/>
      <c r="AK96" s="96"/>
      <c r="AL96" s="96"/>
      <c r="AM96" s="96"/>
      <c r="AN96" s="96"/>
      <c r="AO96" s="108"/>
      <c r="AP96" s="109"/>
      <c r="AQ96" s="146"/>
      <c r="AR96" s="107"/>
      <c r="AS96" s="96"/>
      <c r="AT96" s="96"/>
      <c r="AU96" s="96"/>
      <c r="AV96" s="96"/>
      <c r="AW96" s="108"/>
      <c r="AX96" s="109"/>
      <c r="AY96" s="146"/>
      <c r="AZ96" s="107"/>
      <c r="BA96" s="96"/>
      <c r="BB96" s="96"/>
      <c r="BC96" s="96"/>
      <c r="BD96" s="96"/>
      <c r="BE96" s="108"/>
      <c r="BF96" s="109"/>
      <c r="BG96" s="146"/>
      <c r="BH96" s="275">
        <v>30</v>
      </c>
      <c r="BI96" s="276"/>
      <c r="BJ96" s="276"/>
      <c r="BK96" s="276"/>
      <c r="BL96" s="276">
        <v>30</v>
      </c>
      <c r="BM96" s="277">
        <v>40</v>
      </c>
      <c r="BN96" s="278" t="s">
        <v>37</v>
      </c>
      <c r="BO96" s="308">
        <v>4</v>
      </c>
      <c r="BP96" s="107"/>
      <c r="BQ96" s="96"/>
      <c r="BR96" s="96"/>
      <c r="BS96" s="96"/>
      <c r="BT96" s="96"/>
      <c r="BU96" s="108"/>
      <c r="BV96" s="109"/>
      <c r="BW96" s="146"/>
      <c r="BX96" s="107"/>
      <c r="BY96" s="96"/>
      <c r="BZ96" s="96"/>
      <c r="CA96" s="96"/>
      <c r="CB96" s="96"/>
      <c r="CC96" s="108"/>
      <c r="CD96" s="109"/>
      <c r="CE96" s="111"/>
      <c r="CF96" s="107"/>
      <c r="CG96" s="96"/>
      <c r="CH96" s="96"/>
      <c r="CI96" s="96"/>
      <c r="CJ96" s="96"/>
      <c r="CK96" s="108"/>
      <c r="CL96" s="109"/>
      <c r="CM96" s="109"/>
    </row>
    <row r="97" spans="1:91" s="68" customFormat="1" ht="45" customHeight="1">
      <c r="A97" s="91">
        <v>3</v>
      </c>
      <c r="B97" s="203" t="s">
        <v>77</v>
      </c>
      <c r="C97" s="162">
        <f>SUM(F97:J97)-I97</f>
        <v>50</v>
      </c>
      <c r="D97" s="162">
        <f>SUM(F97:K97)</f>
        <v>75</v>
      </c>
      <c r="E97" s="162">
        <f>S97+AA97+AI97+AQ97+AY97+BG97+BO97+BW97+CE97+CM97</f>
        <v>3</v>
      </c>
      <c r="F97" s="164">
        <f t="shared" si="97"/>
        <v>25</v>
      </c>
      <c r="G97" s="164">
        <f t="shared" si="97"/>
        <v>0</v>
      </c>
      <c r="H97" s="164">
        <f t="shared" si="97"/>
        <v>0</v>
      </c>
      <c r="I97" s="164">
        <f t="shared" si="97"/>
        <v>0</v>
      </c>
      <c r="J97" s="164">
        <f t="shared" si="97"/>
        <v>25</v>
      </c>
      <c r="K97" s="165">
        <f t="shared" si="97"/>
        <v>25</v>
      </c>
      <c r="L97" s="206"/>
      <c r="M97" s="118"/>
      <c r="N97" s="118"/>
      <c r="O97" s="118"/>
      <c r="P97" s="118"/>
      <c r="Q97" s="119"/>
      <c r="R97" s="120"/>
      <c r="S97" s="122"/>
      <c r="T97" s="117"/>
      <c r="U97" s="118"/>
      <c r="V97" s="118"/>
      <c r="W97" s="118"/>
      <c r="X97" s="118"/>
      <c r="Y97" s="119"/>
      <c r="Z97" s="120"/>
      <c r="AA97" s="121"/>
      <c r="AB97" s="117"/>
      <c r="AC97" s="118"/>
      <c r="AD97" s="118"/>
      <c r="AE97" s="118"/>
      <c r="AF97" s="118"/>
      <c r="AG97" s="119"/>
      <c r="AH97" s="120"/>
      <c r="AI97" s="190"/>
      <c r="AJ97" s="117"/>
      <c r="AK97" s="118"/>
      <c r="AL97" s="118"/>
      <c r="AM97" s="118"/>
      <c r="AN97" s="118"/>
      <c r="AO97" s="119"/>
      <c r="AP97" s="120"/>
      <c r="AQ97" s="190"/>
      <c r="AR97" s="117"/>
      <c r="AS97" s="118"/>
      <c r="AT97" s="118"/>
      <c r="AU97" s="118"/>
      <c r="AV97" s="118"/>
      <c r="AW97" s="119"/>
      <c r="AX97" s="120"/>
      <c r="AY97" s="190"/>
      <c r="AZ97" s="117"/>
      <c r="BA97" s="118"/>
      <c r="BB97" s="118"/>
      <c r="BC97" s="118"/>
      <c r="BD97" s="118"/>
      <c r="BE97" s="119"/>
      <c r="BF97" s="120"/>
      <c r="BG97" s="190"/>
      <c r="BH97" s="323">
        <v>25</v>
      </c>
      <c r="BI97" s="324"/>
      <c r="BJ97" s="324"/>
      <c r="BK97" s="324"/>
      <c r="BL97" s="324">
        <v>25</v>
      </c>
      <c r="BM97" s="325">
        <v>25</v>
      </c>
      <c r="BN97" s="326" t="s">
        <v>37</v>
      </c>
      <c r="BO97" s="327">
        <v>3</v>
      </c>
      <c r="BP97" s="117"/>
      <c r="BQ97" s="118"/>
      <c r="BR97" s="118"/>
      <c r="BS97" s="118"/>
      <c r="BT97" s="118"/>
      <c r="BU97" s="119"/>
      <c r="BV97" s="120"/>
      <c r="BW97" s="190"/>
      <c r="BX97" s="117"/>
      <c r="BY97" s="118"/>
      <c r="BZ97" s="118"/>
      <c r="CA97" s="118"/>
      <c r="CB97" s="118"/>
      <c r="CC97" s="119"/>
      <c r="CD97" s="120"/>
      <c r="CE97" s="122"/>
      <c r="CF97" s="117"/>
      <c r="CG97" s="118"/>
      <c r="CH97" s="118"/>
      <c r="CI97" s="118"/>
      <c r="CJ97" s="118"/>
      <c r="CK97" s="119"/>
      <c r="CL97" s="120"/>
      <c r="CM97" s="120"/>
    </row>
    <row r="98" spans="1:91" s="58" customFormat="1" ht="48" customHeight="1">
      <c r="A98" s="207" t="s">
        <v>122</v>
      </c>
      <c r="B98" s="184" t="s">
        <v>123</v>
      </c>
      <c r="C98" s="185">
        <f>SUM(C99:C101)</f>
        <v>355</v>
      </c>
      <c r="D98" s="185">
        <f aca="true" t="shared" si="98" ref="D98:Q98">SUM(D99:D101)</f>
        <v>540</v>
      </c>
      <c r="E98" s="185">
        <f t="shared" si="98"/>
        <v>21</v>
      </c>
      <c r="F98" s="185">
        <f t="shared" si="98"/>
        <v>170</v>
      </c>
      <c r="G98" s="185">
        <f t="shared" si="98"/>
        <v>0</v>
      </c>
      <c r="H98" s="185">
        <f t="shared" si="98"/>
        <v>0</v>
      </c>
      <c r="I98" s="185">
        <f t="shared" si="98"/>
        <v>0</v>
      </c>
      <c r="J98" s="185">
        <f t="shared" si="98"/>
        <v>185</v>
      </c>
      <c r="K98" s="186">
        <f t="shared" si="98"/>
        <v>185</v>
      </c>
      <c r="L98" s="208">
        <f t="shared" si="98"/>
        <v>0</v>
      </c>
      <c r="M98" s="199">
        <f t="shared" si="98"/>
        <v>0</v>
      </c>
      <c r="N98" s="199">
        <f t="shared" si="98"/>
        <v>0</v>
      </c>
      <c r="O98" s="199">
        <f t="shared" si="98"/>
        <v>0</v>
      </c>
      <c r="P98" s="199">
        <f t="shared" si="98"/>
        <v>0</v>
      </c>
      <c r="Q98" s="199">
        <f t="shared" si="98"/>
        <v>0</v>
      </c>
      <c r="R98" s="199">
        <f>COUNTIF(R99:R101,"E")</f>
        <v>0</v>
      </c>
      <c r="S98" s="209">
        <f aca="true" t="shared" si="99" ref="S98:Y98">SUM(S99:S101)</f>
        <v>0</v>
      </c>
      <c r="T98" s="198">
        <f t="shared" si="99"/>
        <v>0</v>
      </c>
      <c r="U98" s="199">
        <f t="shared" si="99"/>
        <v>0</v>
      </c>
      <c r="V98" s="199">
        <f t="shared" si="99"/>
        <v>0</v>
      </c>
      <c r="W98" s="199">
        <f t="shared" si="99"/>
        <v>0</v>
      </c>
      <c r="X98" s="199">
        <f t="shared" si="99"/>
        <v>0</v>
      </c>
      <c r="Y98" s="199">
        <f t="shared" si="99"/>
        <v>0</v>
      </c>
      <c r="Z98" s="199">
        <f>COUNTIF(Z99:Z101,"E")</f>
        <v>0</v>
      </c>
      <c r="AA98" s="209">
        <f aca="true" t="shared" si="100" ref="AA98:AG98">SUM(AA99:AA101)</f>
        <v>0</v>
      </c>
      <c r="AB98" s="198">
        <f t="shared" si="100"/>
        <v>0</v>
      </c>
      <c r="AC98" s="199">
        <f t="shared" si="100"/>
        <v>0</v>
      </c>
      <c r="AD98" s="199">
        <f t="shared" si="100"/>
        <v>0</v>
      </c>
      <c r="AE98" s="199">
        <f t="shared" si="100"/>
        <v>0</v>
      </c>
      <c r="AF98" s="199">
        <f t="shared" si="100"/>
        <v>0</v>
      </c>
      <c r="AG98" s="199">
        <f t="shared" si="100"/>
        <v>0</v>
      </c>
      <c r="AH98" s="199">
        <f>COUNTIF(AH99:AH101,"E")</f>
        <v>0</v>
      </c>
      <c r="AI98" s="209">
        <f aca="true" t="shared" si="101" ref="AI98:AO98">SUM(AI99:AI101)</f>
        <v>0</v>
      </c>
      <c r="AJ98" s="198">
        <f t="shared" si="101"/>
        <v>0</v>
      </c>
      <c r="AK98" s="199">
        <f t="shared" si="101"/>
        <v>0</v>
      </c>
      <c r="AL98" s="199">
        <f t="shared" si="101"/>
        <v>0</v>
      </c>
      <c r="AM98" s="199">
        <f t="shared" si="101"/>
        <v>0</v>
      </c>
      <c r="AN98" s="199">
        <f t="shared" si="101"/>
        <v>0</v>
      </c>
      <c r="AO98" s="199">
        <f t="shared" si="101"/>
        <v>0</v>
      </c>
      <c r="AP98" s="199">
        <f>COUNTIF(AP99:AP101,"E")</f>
        <v>0</v>
      </c>
      <c r="AQ98" s="209">
        <f aca="true" t="shared" si="102" ref="AQ98:AW98">SUM(AQ99:AQ101)</f>
        <v>0</v>
      </c>
      <c r="AR98" s="198">
        <f t="shared" si="102"/>
        <v>0</v>
      </c>
      <c r="AS98" s="199">
        <f t="shared" si="102"/>
        <v>0</v>
      </c>
      <c r="AT98" s="199">
        <f t="shared" si="102"/>
        <v>0</v>
      </c>
      <c r="AU98" s="199">
        <f t="shared" si="102"/>
        <v>0</v>
      </c>
      <c r="AV98" s="199">
        <f t="shared" si="102"/>
        <v>0</v>
      </c>
      <c r="AW98" s="199">
        <f t="shared" si="102"/>
        <v>0</v>
      </c>
      <c r="AX98" s="199">
        <f>COUNTIF(AX99:AX101,"E")</f>
        <v>0</v>
      </c>
      <c r="AY98" s="209">
        <f aca="true" t="shared" si="103" ref="AY98:BE98">SUM(AY99:AY101)</f>
        <v>0</v>
      </c>
      <c r="AZ98" s="198">
        <f t="shared" si="103"/>
        <v>0</v>
      </c>
      <c r="BA98" s="199">
        <f t="shared" si="103"/>
        <v>0</v>
      </c>
      <c r="BB98" s="199">
        <f t="shared" si="103"/>
        <v>0</v>
      </c>
      <c r="BC98" s="199">
        <f t="shared" si="103"/>
        <v>0</v>
      </c>
      <c r="BD98" s="199">
        <f t="shared" si="103"/>
        <v>0</v>
      </c>
      <c r="BE98" s="199">
        <f t="shared" si="103"/>
        <v>0</v>
      </c>
      <c r="BF98" s="199">
        <f>COUNTIF(BF99:BF101,"E")</f>
        <v>0</v>
      </c>
      <c r="BG98" s="209">
        <f aca="true" t="shared" si="104" ref="BG98:BM98">SUM(BG99:BG101)</f>
        <v>0</v>
      </c>
      <c r="BH98" s="198">
        <f t="shared" si="104"/>
        <v>0</v>
      </c>
      <c r="BI98" s="199">
        <f t="shared" si="104"/>
        <v>0</v>
      </c>
      <c r="BJ98" s="199">
        <f t="shared" si="104"/>
        <v>0</v>
      </c>
      <c r="BK98" s="199">
        <f t="shared" si="104"/>
        <v>0</v>
      </c>
      <c r="BL98" s="199">
        <f t="shared" si="104"/>
        <v>0</v>
      </c>
      <c r="BM98" s="199">
        <f t="shared" si="104"/>
        <v>0</v>
      </c>
      <c r="BN98" s="199">
        <f>COUNTIF(BN99:BN101,"E")</f>
        <v>0</v>
      </c>
      <c r="BO98" s="209">
        <f aca="true" t="shared" si="105" ref="BO98:BU98">SUM(BO99:BO101)</f>
        <v>0</v>
      </c>
      <c r="BP98" s="198">
        <f t="shared" si="105"/>
        <v>80</v>
      </c>
      <c r="BQ98" s="199">
        <f t="shared" si="105"/>
        <v>0</v>
      </c>
      <c r="BR98" s="199">
        <f t="shared" si="105"/>
        <v>0</v>
      </c>
      <c r="BS98" s="199">
        <f t="shared" si="105"/>
        <v>0</v>
      </c>
      <c r="BT98" s="199">
        <f t="shared" si="105"/>
        <v>70</v>
      </c>
      <c r="BU98" s="199">
        <f t="shared" si="105"/>
        <v>65</v>
      </c>
      <c r="BV98" s="199">
        <f>COUNTIF(BV99:BV101,"E")</f>
        <v>0</v>
      </c>
      <c r="BW98" s="209">
        <f aca="true" t="shared" si="106" ref="BW98:CC98">SUM(BW99:BW101)</f>
        <v>8</v>
      </c>
      <c r="BX98" s="198">
        <f t="shared" si="106"/>
        <v>90</v>
      </c>
      <c r="BY98" s="199">
        <f t="shared" si="106"/>
        <v>0</v>
      </c>
      <c r="BZ98" s="199">
        <f t="shared" si="106"/>
        <v>0</v>
      </c>
      <c r="CA98" s="199">
        <f t="shared" si="106"/>
        <v>0</v>
      </c>
      <c r="CB98" s="199">
        <f t="shared" si="106"/>
        <v>115</v>
      </c>
      <c r="CC98" s="199">
        <f t="shared" si="106"/>
        <v>120</v>
      </c>
      <c r="CD98" s="199">
        <f>COUNTIF(CD99:CD101,"E")</f>
        <v>3</v>
      </c>
      <c r="CE98" s="209">
        <f aca="true" t="shared" si="107" ref="CE98:CK98">SUM(CE99:CE101)</f>
        <v>13</v>
      </c>
      <c r="CF98" s="198">
        <f t="shared" si="107"/>
        <v>0</v>
      </c>
      <c r="CG98" s="199">
        <f t="shared" si="107"/>
        <v>0</v>
      </c>
      <c r="CH98" s="199">
        <f t="shared" si="107"/>
        <v>0</v>
      </c>
      <c r="CI98" s="199">
        <f t="shared" si="107"/>
        <v>0</v>
      </c>
      <c r="CJ98" s="199">
        <f t="shared" si="107"/>
        <v>0</v>
      </c>
      <c r="CK98" s="199">
        <f t="shared" si="107"/>
        <v>0</v>
      </c>
      <c r="CL98" s="199">
        <f>COUNTIF(CL99:CL101,"E")</f>
        <v>0</v>
      </c>
      <c r="CM98" s="199">
        <f>SUM(CM99:CM101)</f>
        <v>0</v>
      </c>
    </row>
    <row r="99" spans="1:91" s="68" customFormat="1" ht="45" customHeight="1">
      <c r="A99" s="91">
        <v>1</v>
      </c>
      <c r="B99" s="312" t="s">
        <v>178</v>
      </c>
      <c r="C99" s="162">
        <f>SUM(F99:J99)-I99</f>
        <v>140</v>
      </c>
      <c r="D99" s="162">
        <f>SUM(F99:K99)</f>
        <v>215</v>
      </c>
      <c r="E99" s="162">
        <f>S99+AA99+AI99+AQ99+AY99+BG99+BO99+BW99+CE99+CM99</f>
        <v>8</v>
      </c>
      <c r="F99" s="164">
        <f aca="true" t="shared" si="108" ref="F99:K101">L99+T99+AB99+AJ99+AR99+AZ99+BH99+BP99+BX99+CF99</f>
        <v>60</v>
      </c>
      <c r="G99" s="164">
        <f t="shared" si="108"/>
        <v>0</v>
      </c>
      <c r="H99" s="164">
        <f t="shared" si="108"/>
        <v>0</v>
      </c>
      <c r="I99" s="164">
        <f t="shared" si="108"/>
        <v>0</v>
      </c>
      <c r="J99" s="164">
        <f t="shared" si="108"/>
        <v>80</v>
      </c>
      <c r="K99" s="165">
        <f t="shared" si="108"/>
        <v>75</v>
      </c>
      <c r="L99" s="82"/>
      <c r="M99" s="83"/>
      <c r="N99" s="83"/>
      <c r="O99" s="83"/>
      <c r="P99" s="83"/>
      <c r="Q99" s="85"/>
      <c r="R99" s="86"/>
      <c r="S99" s="87"/>
      <c r="T99" s="82"/>
      <c r="U99" s="83"/>
      <c r="V99" s="83"/>
      <c r="W99" s="83"/>
      <c r="X99" s="83"/>
      <c r="Y99" s="85"/>
      <c r="Z99" s="86"/>
      <c r="AA99" s="88"/>
      <c r="AB99" s="82"/>
      <c r="AC99" s="83"/>
      <c r="AD99" s="83"/>
      <c r="AE99" s="83"/>
      <c r="AF99" s="83"/>
      <c r="AG99" s="85"/>
      <c r="AH99" s="86"/>
      <c r="AI99" s="167"/>
      <c r="AJ99" s="82"/>
      <c r="AK99" s="83"/>
      <c r="AL99" s="83"/>
      <c r="AM99" s="83"/>
      <c r="AN99" s="83"/>
      <c r="AO99" s="85"/>
      <c r="AP99" s="86"/>
      <c r="AQ99" s="167"/>
      <c r="AR99" s="82"/>
      <c r="AS99" s="83"/>
      <c r="AT99" s="83"/>
      <c r="AU99" s="83"/>
      <c r="AV99" s="83"/>
      <c r="AW99" s="85"/>
      <c r="AX99" s="86"/>
      <c r="AY99" s="167"/>
      <c r="AZ99" s="82"/>
      <c r="BA99" s="83"/>
      <c r="BB99" s="83"/>
      <c r="BC99" s="83"/>
      <c r="BD99" s="83"/>
      <c r="BE99" s="85"/>
      <c r="BF99" s="86"/>
      <c r="BG99" s="167"/>
      <c r="BH99" s="82"/>
      <c r="BI99" s="83"/>
      <c r="BJ99" s="83"/>
      <c r="BK99" s="83"/>
      <c r="BL99" s="83"/>
      <c r="BM99" s="85"/>
      <c r="BN99" s="86"/>
      <c r="BO99" s="167"/>
      <c r="BP99" s="315">
        <v>30</v>
      </c>
      <c r="BQ99" s="304"/>
      <c r="BR99" s="304"/>
      <c r="BS99" s="304"/>
      <c r="BT99" s="304">
        <v>30</v>
      </c>
      <c r="BU99" s="305">
        <v>30</v>
      </c>
      <c r="BV99" s="302" t="s">
        <v>37</v>
      </c>
      <c r="BW99" s="320">
        <v>3</v>
      </c>
      <c r="BX99" s="315">
        <v>30</v>
      </c>
      <c r="BY99" s="304"/>
      <c r="BZ99" s="304"/>
      <c r="CA99" s="304"/>
      <c r="CB99" s="304">
        <v>50</v>
      </c>
      <c r="CC99" s="305">
        <v>45</v>
      </c>
      <c r="CD99" s="302" t="s">
        <v>80</v>
      </c>
      <c r="CE99" s="306">
        <v>5</v>
      </c>
      <c r="CF99" s="82"/>
      <c r="CG99" s="83"/>
      <c r="CH99" s="83"/>
      <c r="CI99" s="83"/>
      <c r="CJ99" s="83"/>
      <c r="CK99" s="85"/>
      <c r="CL99" s="86"/>
      <c r="CM99" s="86"/>
    </row>
    <row r="100" spans="1:91" s="68" customFormat="1" ht="45" customHeight="1">
      <c r="A100" s="91">
        <v>2</v>
      </c>
      <c r="B100" s="312" t="s">
        <v>179</v>
      </c>
      <c r="C100" s="162">
        <f>SUM(F100:J100)-I100</f>
        <v>105</v>
      </c>
      <c r="D100" s="162">
        <f>SUM(F100:K100)</f>
        <v>175</v>
      </c>
      <c r="E100" s="162">
        <f>S100+AA100+AI100+AQ100+AY100+BG100+BO100+BW100+CE100+CM100</f>
        <v>7</v>
      </c>
      <c r="F100" s="164">
        <f t="shared" si="108"/>
        <v>60</v>
      </c>
      <c r="G100" s="164">
        <f t="shared" si="108"/>
        <v>0</v>
      </c>
      <c r="H100" s="164">
        <f t="shared" si="108"/>
        <v>0</v>
      </c>
      <c r="I100" s="164">
        <f t="shared" si="108"/>
        <v>0</v>
      </c>
      <c r="J100" s="164">
        <f t="shared" si="108"/>
        <v>45</v>
      </c>
      <c r="K100" s="165">
        <f t="shared" si="108"/>
        <v>70</v>
      </c>
      <c r="L100" s="107"/>
      <c r="M100" s="96"/>
      <c r="N100" s="96"/>
      <c r="O100" s="96"/>
      <c r="P100" s="96"/>
      <c r="Q100" s="108"/>
      <c r="R100" s="109"/>
      <c r="S100" s="111"/>
      <c r="T100" s="107"/>
      <c r="U100" s="96"/>
      <c r="V100" s="96"/>
      <c r="W100" s="96"/>
      <c r="X100" s="96"/>
      <c r="Y100" s="108"/>
      <c r="Z100" s="109"/>
      <c r="AA100" s="110"/>
      <c r="AB100" s="107"/>
      <c r="AC100" s="96"/>
      <c r="AD100" s="96"/>
      <c r="AE100" s="96"/>
      <c r="AF100" s="96"/>
      <c r="AG100" s="108"/>
      <c r="AH100" s="109"/>
      <c r="AI100" s="146"/>
      <c r="AJ100" s="107"/>
      <c r="AK100" s="96"/>
      <c r="AL100" s="96"/>
      <c r="AM100" s="96"/>
      <c r="AN100" s="96"/>
      <c r="AO100" s="108"/>
      <c r="AP100" s="109"/>
      <c r="AQ100" s="146"/>
      <c r="AR100" s="107"/>
      <c r="AS100" s="96"/>
      <c r="AT100" s="96"/>
      <c r="AU100" s="96"/>
      <c r="AV100" s="96"/>
      <c r="AW100" s="108"/>
      <c r="AX100" s="109"/>
      <c r="AY100" s="146"/>
      <c r="AZ100" s="107"/>
      <c r="BA100" s="96"/>
      <c r="BB100" s="96"/>
      <c r="BC100" s="96"/>
      <c r="BD100" s="96"/>
      <c r="BE100" s="108"/>
      <c r="BF100" s="109"/>
      <c r="BG100" s="146"/>
      <c r="BH100" s="107"/>
      <c r="BI100" s="96"/>
      <c r="BJ100" s="96"/>
      <c r="BK100" s="96"/>
      <c r="BL100" s="96"/>
      <c r="BM100" s="108"/>
      <c r="BN100" s="109"/>
      <c r="BO100" s="146"/>
      <c r="BP100" s="275">
        <v>30</v>
      </c>
      <c r="BQ100" s="276"/>
      <c r="BR100" s="276"/>
      <c r="BS100" s="276"/>
      <c r="BT100" s="276">
        <v>20</v>
      </c>
      <c r="BU100" s="277">
        <v>25</v>
      </c>
      <c r="BV100" s="278" t="s">
        <v>37</v>
      </c>
      <c r="BW100" s="308">
        <v>3</v>
      </c>
      <c r="BX100" s="275">
        <v>30</v>
      </c>
      <c r="BY100" s="276"/>
      <c r="BZ100" s="276"/>
      <c r="CA100" s="276"/>
      <c r="CB100" s="276">
        <v>25</v>
      </c>
      <c r="CC100" s="277">
        <v>45</v>
      </c>
      <c r="CD100" s="278" t="s">
        <v>80</v>
      </c>
      <c r="CE100" s="307">
        <v>4</v>
      </c>
      <c r="CF100" s="107"/>
      <c r="CG100" s="96"/>
      <c r="CH100" s="96"/>
      <c r="CI100" s="96"/>
      <c r="CJ100" s="96"/>
      <c r="CK100" s="108"/>
      <c r="CL100" s="109"/>
      <c r="CM100" s="109"/>
    </row>
    <row r="101" spans="1:91" s="68" customFormat="1" ht="45" customHeight="1">
      <c r="A101" s="91">
        <v>3</v>
      </c>
      <c r="B101" s="312" t="s">
        <v>180</v>
      </c>
      <c r="C101" s="162">
        <f>SUM(F101:J101)-I101</f>
        <v>110</v>
      </c>
      <c r="D101" s="162">
        <f>SUM(F101:K101)</f>
        <v>150</v>
      </c>
      <c r="E101" s="162">
        <f>S101+AA101+AI101+AQ101+AY101+BG101+BO101+BW101+CE101+CM101</f>
        <v>6</v>
      </c>
      <c r="F101" s="164">
        <f t="shared" si="108"/>
        <v>50</v>
      </c>
      <c r="G101" s="164">
        <f t="shared" si="108"/>
        <v>0</v>
      </c>
      <c r="H101" s="164">
        <f t="shared" si="108"/>
        <v>0</v>
      </c>
      <c r="I101" s="164">
        <f t="shared" si="108"/>
        <v>0</v>
      </c>
      <c r="J101" s="164">
        <f t="shared" si="108"/>
        <v>60</v>
      </c>
      <c r="K101" s="165">
        <f t="shared" si="108"/>
        <v>40</v>
      </c>
      <c r="L101" s="152"/>
      <c r="M101" s="153"/>
      <c r="N101" s="153"/>
      <c r="O101" s="153"/>
      <c r="P101" s="153"/>
      <c r="Q101" s="154"/>
      <c r="R101" s="123"/>
      <c r="S101" s="157"/>
      <c r="T101" s="152"/>
      <c r="U101" s="153"/>
      <c r="V101" s="153"/>
      <c r="W101" s="153"/>
      <c r="X101" s="153"/>
      <c r="Y101" s="154"/>
      <c r="Z101" s="123"/>
      <c r="AA101" s="155"/>
      <c r="AB101" s="152"/>
      <c r="AC101" s="153"/>
      <c r="AD101" s="153"/>
      <c r="AE101" s="153"/>
      <c r="AF101" s="153"/>
      <c r="AG101" s="154"/>
      <c r="AH101" s="123"/>
      <c r="AI101" s="156"/>
      <c r="AJ101" s="152"/>
      <c r="AK101" s="153"/>
      <c r="AL101" s="153"/>
      <c r="AM101" s="153"/>
      <c r="AN101" s="153"/>
      <c r="AO101" s="154"/>
      <c r="AP101" s="123"/>
      <c r="AQ101" s="156"/>
      <c r="AR101" s="152"/>
      <c r="AS101" s="153"/>
      <c r="AT101" s="153"/>
      <c r="AU101" s="153"/>
      <c r="AV101" s="153"/>
      <c r="AW101" s="154"/>
      <c r="AX101" s="123"/>
      <c r="AY101" s="156"/>
      <c r="AZ101" s="152"/>
      <c r="BA101" s="153"/>
      <c r="BB101" s="153"/>
      <c r="BC101" s="153"/>
      <c r="BD101" s="153"/>
      <c r="BE101" s="154"/>
      <c r="BF101" s="123"/>
      <c r="BG101" s="156"/>
      <c r="BH101" s="152"/>
      <c r="BI101" s="153"/>
      <c r="BJ101" s="153"/>
      <c r="BK101" s="153"/>
      <c r="BL101" s="153"/>
      <c r="BM101" s="154"/>
      <c r="BN101" s="123"/>
      <c r="BO101" s="156"/>
      <c r="BP101" s="316">
        <v>20</v>
      </c>
      <c r="BQ101" s="317"/>
      <c r="BR101" s="317"/>
      <c r="BS101" s="317"/>
      <c r="BT101" s="317">
        <v>20</v>
      </c>
      <c r="BU101" s="318">
        <v>10</v>
      </c>
      <c r="BV101" s="319" t="s">
        <v>37</v>
      </c>
      <c r="BW101" s="321">
        <v>2</v>
      </c>
      <c r="BX101" s="316">
        <v>30</v>
      </c>
      <c r="BY101" s="317"/>
      <c r="BZ101" s="317"/>
      <c r="CA101" s="317"/>
      <c r="CB101" s="317">
        <v>40</v>
      </c>
      <c r="CC101" s="318">
        <v>30</v>
      </c>
      <c r="CD101" s="319" t="s">
        <v>80</v>
      </c>
      <c r="CE101" s="322">
        <v>4</v>
      </c>
      <c r="CF101" s="152"/>
      <c r="CG101" s="153"/>
      <c r="CH101" s="153"/>
      <c r="CI101" s="153"/>
      <c r="CJ101" s="153"/>
      <c r="CK101" s="154"/>
      <c r="CL101" s="123"/>
      <c r="CM101" s="123"/>
    </row>
    <row r="102" spans="1:91" s="68" customFormat="1" ht="45" customHeight="1">
      <c r="A102" s="17"/>
      <c r="B102" s="169"/>
      <c r="C102" s="159"/>
      <c r="D102" s="273"/>
      <c r="E102" s="273"/>
      <c r="F102" s="160"/>
      <c r="G102" s="160"/>
      <c r="H102" s="160"/>
      <c r="I102" s="160"/>
      <c r="J102" s="160"/>
      <c r="K102" s="160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160"/>
      <c r="AB102" s="89"/>
      <c r="AC102" s="89"/>
      <c r="AD102" s="89"/>
      <c r="AE102" s="89"/>
      <c r="AF102" s="89"/>
      <c r="AG102" s="89"/>
      <c r="AH102" s="89"/>
      <c r="AI102" s="160"/>
      <c r="AJ102" s="89"/>
      <c r="AK102" s="89"/>
      <c r="AL102" s="89"/>
      <c r="AM102" s="89"/>
      <c r="AN102" s="89"/>
      <c r="AO102" s="89"/>
      <c r="AP102" s="89"/>
      <c r="AQ102" s="160"/>
      <c r="AR102" s="89"/>
      <c r="AS102" s="89"/>
      <c r="AT102" s="89"/>
      <c r="AU102" s="89"/>
      <c r="AV102" s="89"/>
      <c r="AW102" s="89"/>
      <c r="AX102" s="89"/>
      <c r="AY102" s="160"/>
      <c r="AZ102" s="89"/>
      <c r="BA102" s="89"/>
      <c r="BB102" s="89"/>
      <c r="BC102" s="89"/>
      <c r="BD102" s="89"/>
      <c r="BE102" s="89"/>
      <c r="BF102" s="89"/>
      <c r="BG102" s="160"/>
      <c r="BH102" s="89"/>
      <c r="BI102" s="89"/>
      <c r="BJ102" s="89"/>
      <c r="BK102" s="89"/>
      <c r="BL102" s="89"/>
      <c r="BM102" s="89"/>
      <c r="BN102" s="89"/>
      <c r="BO102" s="160"/>
      <c r="BP102" s="89"/>
      <c r="BQ102" s="89"/>
      <c r="BR102" s="89"/>
      <c r="BS102" s="89"/>
      <c r="BT102" s="89"/>
      <c r="BU102" s="89"/>
      <c r="BV102" s="89"/>
      <c r="BW102" s="160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161"/>
    </row>
    <row r="103" spans="1:92" s="69" customFormat="1" ht="54" customHeight="1">
      <c r="A103" s="60" t="s">
        <v>24</v>
      </c>
      <c r="B103" s="61" t="s">
        <v>124</v>
      </c>
      <c r="C103" s="138">
        <f aca="true" t="shared" si="109" ref="C103:BN103">C104+C116</f>
        <v>525</v>
      </c>
      <c r="D103" s="138">
        <f t="shared" si="109"/>
        <v>750</v>
      </c>
      <c r="E103" s="138">
        <f t="shared" si="109"/>
        <v>30</v>
      </c>
      <c r="F103" s="138">
        <f t="shared" si="109"/>
        <v>205</v>
      </c>
      <c r="G103" s="138">
        <f t="shared" si="109"/>
        <v>305</v>
      </c>
      <c r="H103" s="138">
        <f t="shared" si="109"/>
        <v>0</v>
      </c>
      <c r="I103" s="138">
        <f t="shared" si="109"/>
        <v>0</v>
      </c>
      <c r="J103" s="138">
        <f t="shared" si="109"/>
        <v>15</v>
      </c>
      <c r="K103" s="139">
        <f t="shared" si="109"/>
        <v>225</v>
      </c>
      <c r="L103" s="140">
        <f t="shared" si="109"/>
        <v>65</v>
      </c>
      <c r="M103" s="138">
        <f t="shared" si="109"/>
        <v>80</v>
      </c>
      <c r="N103" s="138">
        <f t="shared" si="109"/>
        <v>0</v>
      </c>
      <c r="O103" s="138">
        <f t="shared" si="109"/>
        <v>0</v>
      </c>
      <c r="P103" s="138">
        <f t="shared" si="109"/>
        <v>15</v>
      </c>
      <c r="Q103" s="138">
        <f t="shared" si="109"/>
        <v>65</v>
      </c>
      <c r="R103" s="138">
        <f t="shared" si="109"/>
        <v>0</v>
      </c>
      <c r="S103" s="139">
        <f t="shared" si="109"/>
        <v>9</v>
      </c>
      <c r="T103" s="140">
        <f t="shared" si="109"/>
        <v>10</v>
      </c>
      <c r="U103" s="138">
        <f t="shared" si="109"/>
        <v>10</v>
      </c>
      <c r="V103" s="138">
        <f t="shared" si="109"/>
        <v>0</v>
      </c>
      <c r="W103" s="138">
        <f t="shared" si="109"/>
        <v>0</v>
      </c>
      <c r="X103" s="138">
        <f t="shared" si="109"/>
        <v>0</v>
      </c>
      <c r="Y103" s="138">
        <f t="shared" si="109"/>
        <v>5</v>
      </c>
      <c r="Z103" s="138">
        <f t="shared" si="109"/>
        <v>0</v>
      </c>
      <c r="AA103" s="139">
        <f t="shared" si="109"/>
        <v>1</v>
      </c>
      <c r="AB103" s="140">
        <f t="shared" si="109"/>
        <v>30</v>
      </c>
      <c r="AC103" s="138">
        <f t="shared" si="109"/>
        <v>45</v>
      </c>
      <c r="AD103" s="138">
        <f t="shared" si="109"/>
        <v>0</v>
      </c>
      <c r="AE103" s="138">
        <f t="shared" si="109"/>
        <v>0</v>
      </c>
      <c r="AF103" s="138">
        <f t="shared" si="109"/>
        <v>0</v>
      </c>
      <c r="AG103" s="138">
        <f t="shared" si="109"/>
        <v>25</v>
      </c>
      <c r="AH103" s="138">
        <f t="shared" si="109"/>
        <v>0</v>
      </c>
      <c r="AI103" s="139">
        <f t="shared" si="109"/>
        <v>4</v>
      </c>
      <c r="AJ103" s="140">
        <f t="shared" si="109"/>
        <v>0</v>
      </c>
      <c r="AK103" s="138">
        <f t="shared" si="109"/>
        <v>0</v>
      </c>
      <c r="AL103" s="138">
        <f t="shared" si="109"/>
        <v>0</v>
      </c>
      <c r="AM103" s="138">
        <f t="shared" si="109"/>
        <v>0</v>
      </c>
      <c r="AN103" s="138">
        <f t="shared" si="109"/>
        <v>0</v>
      </c>
      <c r="AO103" s="138">
        <f t="shared" si="109"/>
        <v>0</v>
      </c>
      <c r="AP103" s="138">
        <f t="shared" si="109"/>
        <v>0</v>
      </c>
      <c r="AQ103" s="139">
        <f t="shared" si="109"/>
        <v>0</v>
      </c>
      <c r="AR103" s="140">
        <f t="shared" si="109"/>
        <v>0</v>
      </c>
      <c r="AS103" s="138">
        <f t="shared" si="109"/>
        <v>15</v>
      </c>
      <c r="AT103" s="138">
        <f t="shared" si="109"/>
        <v>0</v>
      </c>
      <c r="AU103" s="138">
        <f t="shared" si="109"/>
        <v>0</v>
      </c>
      <c r="AV103" s="138">
        <f t="shared" si="109"/>
        <v>0</v>
      </c>
      <c r="AW103" s="138">
        <f t="shared" si="109"/>
        <v>10</v>
      </c>
      <c r="AX103" s="138">
        <f t="shared" si="109"/>
        <v>0</v>
      </c>
      <c r="AY103" s="139">
        <f t="shared" si="109"/>
        <v>1</v>
      </c>
      <c r="AZ103" s="140">
        <f t="shared" si="109"/>
        <v>0</v>
      </c>
      <c r="BA103" s="138">
        <f t="shared" si="109"/>
        <v>0</v>
      </c>
      <c r="BB103" s="138">
        <f t="shared" si="109"/>
        <v>0</v>
      </c>
      <c r="BC103" s="138">
        <f t="shared" si="109"/>
        <v>0</v>
      </c>
      <c r="BD103" s="138">
        <f t="shared" si="109"/>
        <v>0</v>
      </c>
      <c r="BE103" s="138">
        <f t="shared" si="109"/>
        <v>0</v>
      </c>
      <c r="BF103" s="138">
        <f t="shared" si="109"/>
        <v>0</v>
      </c>
      <c r="BG103" s="139">
        <f t="shared" si="109"/>
        <v>0</v>
      </c>
      <c r="BH103" s="140">
        <f t="shared" si="109"/>
        <v>50</v>
      </c>
      <c r="BI103" s="138">
        <f t="shared" si="109"/>
        <v>55</v>
      </c>
      <c r="BJ103" s="138">
        <f t="shared" si="109"/>
        <v>0</v>
      </c>
      <c r="BK103" s="138">
        <f t="shared" si="109"/>
        <v>0</v>
      </c>
      <c r="BL103" s="138">
        <f t="shared" si="109"/>
        <v>0</v>
      </c>
      <c r="BM103" s="138">
        <f t="shared" si="109"/>
        <v>45</v>
      </c>
      <c r="BN103" s="138">
        <f t="shared" si="109"/>
        <v>0</v>
      </c>
      <c r="BO103" s="139">
        <f aca="true" t="shared" si="110" ref="BO103:CM103">BO104+BO116</f>
        <v>6</v>
      </c>
      <c r="BP103" s="140">
        <f t="shared" si="110"/>
        <v>15</v>
      </c>
      <c r="BQ103" s="138">
        <f t="shared" si="110"/>
        <v>35</v>
      </c>
      <c r="BR103" s="138">
        <f t="shared" si="110"/>
        <v>0</v>
      </c>
      <c r="BS103" s="138">
        <f t="shared" si="110"/>
        <v>0</v>
      </c>
      <c r="BT103" s="138">
        <f t="shared" si="110"/>
        <v>0</v>
      </c>
      <c r="BU103" s="138">
        <f t="shared" si="110"/>
        <v>25</v>
      </c>
      <c r="BV103" s="138">
        <f t="shared" si="110"/>
        <v>0</v>
      </c>
      <c r="BW103" s="139">
        <f t="shared" si="110"/>
        <v>3</v>
      </c>
      <c r="BX103" s="140">
        <f t="shared" si="110"/>
        <v>35</v>
      </c>
      <c r="BY103" s="138">
        <f t="shared" si="110"/>
        <v>65</v>
      </c>
      <c r="BZ103" s="138">
        <f t="shared" si="110"/>
        <v>0</v>
      </c>
      <c r="CA103" s="138">
        <f t="shared" si="110"/>
        <v>0</v>
      </c>
      <c r="CB103" s="138">
        <f t="shared" si="110"/>
        <v>0</v>
      </c>
      <c r="CC103" s="138">
        <f t="shared" si="110"/>
        <v>50</v>
      </c>
      <c r="CD103" s="138">
        <f t="shared" si="110"/>
        <v>0</v>
      </c>
      <c r="CE103" s="139">
        <f t="shared" si="110"/>
        <v>6</v>
      </c>
      <c r="CF103" s="140">
        <f t="shared" si="110"/>
        <v>0</v>
      </c>
      <c r="CG103" s="138">
        <f t="shared" si="110"/>
        <v>0</v>
      </c>
      <c r="CH103" s="138">
        <f t="shared" si="110"/>
        <v>0</v>
      </c>
      <c r="CI103" s="138">
        <f t="shared" si="110"/>
        <v>0</v>
      </c>
      <c r="CJ103" s="138">
        <f t="shared" si="110"/>
        <v>0</v>
      </c>
      <c r="CK103" s="138">
        <f t="shared" si="110"/>
        <v>0</v>
      </c>
      <c r="CL103" s="138">
        <f t="shared" si="110"/>
        <v>0</v>
      </c>
      <c r="CM103" s="138">
        <f t="shared" si="110"/>
        <v>0</v>
      </c>
      <c r="CN103" s="68"/>
    </row>
    <row r="104" spans="1:92" s="69" customFormat="1" ht="52.5" customHeight="1">
      <c r="A104" s="60" t="s">
        <v>125</v>
      </c>
      <c r="B104" s="170" t="s">
        <v>124</v>
      </c>
      <c r="C104" s="138">
        <f aca="true" t="shared" si="111" ref="C104:K104">SUM(C105:C115)</f>
        <v>275</v>
      </c>
      <c r="D104" s="138">
        <f t="shared" si="111"/>
        <v>375</v>
      </c>
      <c r="E104" s="138">
        <f t="shared" si="111"/>
        <v>15</v>
      </c>
      <c r="F104" s="138">
        <f t="shared" si="111"/>
        <v>100</v>
      </c>
      <c r="G104" s="138">
        <f t="shared" si="111"/>
        <v>175</v>
      </c>
      <c r="H104" s="138">
        <f t="shared" si="111"/>
        <v>0</v>
      </c>
      <c r="I104" s="138">
        <f t="shared" si="111"/>
        <v>0</v>
      </c>
      <c r="J104" s="138">
        <f t="shared" si="111"/>
        <v>0</v>
      </c>
      <c r="K104" s="139">
        <f t="shared" si="111"/>
        <v>100</v>
      </c>
      <c r="L104" s="140">
        <f aca="true" t="shared" si="112" ref="L104:Q104">SUM(L105:L115)</f>
        <v>35</v>
      </c>
      <c r="M104" s="138">
        <f t="shared" si="112"/>
        <v>60</v>
      </c>
      <c r="N104" s="138">
        <f t="shared" si="112"/>
        <v>0</v>
      </c>
      <c r="O104" s="138">
        <f t="shared" si="112"/>
        <v>0</v>
      </c>
      <c r="P104" s="138">
        <f t="shared" si="112"/>
        <v>0</v>
      </c>
      <c r="Q104" s="138">
        <f t="shared" si="112"/>
        <v>30</v>
      </c>
      <c r="R104" s="138">
        <f>COUNTIF(R105:R115,"E")</f>
        <v>0</v>
      </c>
      <c r="S104" s="139">
        <f aca="true" t="shared" si="113" ref="S104:Y104">SUM(S105:S115)</f>
        <v>5</v>
      </c>
      <c r="T104" s="140">
        <f t="shared" si="113"/>
        <v>0</v>
      </c>
      <c r="U104" s="138">
        <f t="shared" si="113"/>
        <v>0</v>
      </c>
      <c r="V104" s="138">
        <f t="shared" si="113"/>
        <v>0</v>
      </c>
      <c r="W104" s="138">
        <f t="shared" si="113"/>
        <v>0</v>
      </c>
      <c r="X104" s="138">
        <f t="shared" si="113"/>
        <v>0</v>
      </c>
      <c r="Y104" s="138">
        <f t="shared" si="113"/>
        <v>0</v>
      </c>
      <c r="Z104" s="138">
        <f>COUNTIF(Z105:Z115,"E")</f>
        <v>0</v>
      </c>
      <c r="AA104" s="139">
        <f aca="true" t="shared" si="114" ref="AA104:AG104">SUM(AA105:AA115)</f>
        <v>0</v>
      </c>
      <c r="AB104" s="140">
        <f t="shared" si="114"/>
        <v>30</v>
      </c>
      <c r="AC104" s="138">
        <f t="shared" si="114"/>
        <v>45</v>
      </c>
      <c r="AD104" s="138">
        <f t="shared" si="114"/>
        <v>0</v>
      </c>
      <c r="AE104" s="138">
        <f t="shared" si="114"/>
        <v>0</v>
      </c>
      <c r="AF104" s="138">
        <f t="shared" si="114"/>
        <v>0</v>
      </c>
      <c r="AG104" s="138">
        <f t="shared" si="114"/>
        <v>25</v>
      </c>
      <c r="AH104" s="138">
        <f>COUNTIF(AH105:AH115,"E")</f>
        <v>0</v>
      </c>
      <c r="AI104" s="139">
        <f aca="true" t="shared" si="115" ref="AI104:AO104">SUM(AI105:AI115)</f>
        <v>4</v>
      </c>
      <c r="AJ104" s="140">
        <f t="shared" si="115"/>
        <v>0</v>
      </c>
      <c r="AK104" s="138">
        <f t="shared" si="115"/>
        <v>0</v>
      </c>
      <c r="AL104" s="138">
        <f t="shared" si="115"/>
        <v>0</v>
      </c>
      <c r="AM104" s="138">
        <f t="shared" si="115"/>
        <v>0</v>
      </c>
      <c r="AN104" s="138">
        <f t="shared" si="115"/>
        <v>0</v>
      </c>
      <c r="AO104" s="138">
        <f t="shared" si="115"/>
        <v>0</v>
      </c>
      <c r="AP104" s="138">
        <f>COUNTIF(AP105:AP115,"E")</f>
        <v>0</v>
      </c>
      <c r="AQ104" s="139">
        <f aca="true" t="shared" si="116" ref="AQ104:AW104">SUM(AQ105:AQ115)</f>
        <v>0</v>
      </c>
      <c r="AR104" s="140">
        <f t="shared" si="116"/>
        <v>0</v>
      </c>
      <c r="AS104" s="138">
        <f t="shared" si="116"/>
        <v>0</v>
      </c>
      <c r="AT104" s="138">
        <f t="shared" si="116"/>
        <v>0</v>
      </c>
      <c r="AU104" s="138">
        <f t="shared" si="116"/>
        <v>0</v>
      </c>
      <c r="AV104" s="138">
        <f t="shared" si="116"/>
        <v>0</v>
      </c>
      <c r="AW104" s="138">
        <f t="shared" si="116"/>
        <v>0</v>
      </c>
      <c r="AX104" s="138">
        <f>COUNTIF(AX105:AX115,"E")</f>
        <v>0</v>
      </c>
      <c r="AY104" s="139">
        <f aca="true" t="shared" si="117" ref="AY104:BE104">SUM(AY105:AY115)</f>
        <v>0</v>
      </c>
      <c r="AZ104" s="140">
        <f t="shared" si="117"/>
        <v>0</v>
      </c>
      <c r="BA104" s="138">
        <f t="shared" si="117"/>
        <v>0</v>
      </c>
      <c r="BB104" s="138">
        <f t="shared" si="117"/>
        <v>0</v>
      </c>
      <c r="BC104" s="138">
        <f t="shared" si="117"/>
        <v>0</v>
      </c>
      <c r="BD104" s="138">
        <f t="shared" si="117"/>
        <v>0</v>
      </c>
      <c r="BE104" s="138">
        <f t="shared" si="117"/>
        <v>0</v>
      </c>
      <c r="BF104" s="138">
        <f>COUNTIF(BF105:BF115,"E")</f>
        <v>0</v>
      </c>
      <c r="BG104" s="139">
        <f aca="true" t="shared" si="118" ref="BG104:BM104">SUM(BG105:BG115)</f>
        <v>0</v>
      </c>
      <c r="BH104" s="140">
        <f t="shared" si="118"/>
        <v>0</v>
      </c>
      <c r="BI104" s="138">
        <f t="shared" si="118"/>
        <v>0</v>
      </c>
      <c r="BJ104" s="138">
        <f t="shared" si="118"/>
        <v>0</v>
      </c>
      <c r="BK104" s="138">
        <f t="shared" si="118"/>
        <v>0</v>
      </c>
      <c r="BL104" s="138">
        <f t="shared" si="118"/>
        <v>0</v>
      </c>
      <c r="BM104" s="138">
        <f t="shared" si="118"/>
        <v>0</v>
      </c>
      <c r="BN104" s="138">
        <f>COUNTIF(BN105:BN115,"E")</f>
        <v>0</v>
      </c>
      <c r="BO104" s="139">
        <f aca="true" t="shared" si="119" ref="BO104:BU104">SUM(BO105:BO115)</f>
        <v>0</v>
      </c>
      <c r="BP104" s="140">
        <f t="shared" si="119"/>
        <v>15</v>
      </c>
      <c r="BQ104" s="138">
        <f t="shared" si="119"/>
        <v>35</v>
      </c>
      <c r="BR104" s="138">
        <f t="shared" si="119"/>
        <v>0</v>
      </c>
      <c r="BS104" s="138">
        <f t="shared" si="119"/>
        <v>0</v>
      </c>
      <c r="BT104" s="138">
        <f t="shared" si="119"/>
        <v>0</v>
      </c>
      <c r="BU104" s="138">
        <f t="shared" si="119"/>
        <v>25</v>
      </c>
      <c r="BV104" s="138">
        <f>COUNTIF(BV105:BV115,"E")</f>
        <v>0</v>
      </c>
      <c r="BW104" s="139">
        <f aca="true" t="shared" si="120" ref="BW104:CC104">SUM(BW105:BW115)</f>
        <v>3</v>
      </c>
      <c r="BX104" s="140">
        <f t="shared" si="120"/>
        <v>20</v>
      </c>
      <c r="BY104" s="138">
        <f t="shared" si="120"/>
        <v>35</v>
      </c>
      <c r="BZ104" s="138">
        <f t="shared" si="120"/>
        <v>0</v>
      </c>
      <c r="CA104" s="138">
        <f t="shared" si="120"/>
        <v>0</v>
      </c>
      <c r="CB104" s="138">
        <f t="shared" si="120"/>
        <v>0</v>
      </c>
      <c r="CC104" s="138">
        <f t="shared" si="120"/>
        <v>20</v>
      </c>
      <c r="CD104" s="138">
        <f>COUNTIF(CD105:CD115,"E")</f>
        <v>0</v>
      </c>
      <c r="CE104" s="139">
        <f aca="true" t="shared" si="121" ref="CE104:CK104">SUM(CE105:CE115)</f>
        <v>3</v>
      </c>
      <c r="CF104" s="140">
        <f t="shared" si="121"/>
        <v>0</v>
      </c>
      <c r="CG104" s="138">
        <f t="shared" si="121"/>
        <v>0</v>
      </c>
      <c r="CH104" s="138">
        <f t="shared" si="121"/>
        <v>0</v>
      </c>
      <c r="CI104" s="138">
        <f t="shared" si="121"/>
        <v>0</v>
      </c>
      <c r="CJ104" s="138">
        <f t="shared" si="121"/>
        <v>0</v>
      </c>
      <c r="CK104" s="138">
        <f t="shared" si="121"/>
        <v>0</v>
      </c>
      <c r="CL104" s="138">
        <f>COUNTIF(CL105:CL115,"E")</f>
        <v>0</v>
      </c>
      <c r="CM104" s="138">
        <f>SUM(CM105:CM115)</f>
        <v>0</v>
      </c>
      <c r="CN104" s="68"/>
    </row>
    <row r="105" spans="1:91" s="68" customFormat="1" ht="45" customHeight="1">
      <c r="A105" s="91">
        <v>1</v>
      </c>
      <c r="B105" s="211" t="s">
        <v>126</v>
      </c>
      <c r="C105" s="164">
        <f>SUM(F105:J105)-I105</f>
        <v>40</v>
      </c>
      <c r="D105" s="164">
        <f>SUM(F105:K105)</f>
        <v>50</v>
      </c>
      <c r="E105" s="164">
        <f>S105+AA105+AI105+AQ105+AY105+BG105+BO105+BW105+CE105+CM105</f>
        <v>2</v>
      </c>
      <c r="F105" s="164">
        <f aca="true" t="shared" si="122" ref="F105:K115">L105+T105+AB105+AJ105+AR105+AZ105+BH105+BP105+BX105+CF105</f>
        <v>20</v>
      </c>
      <c r="G105" s="164">
        <f t="shared" si="122"/>
        <v>20</v>
      </c>
      <c r="H105" s="164">
        <f t="shared" si="122"/>
        <v>0</v>
      </c>
      <c r="I105" s="164">
        <f t="shared" si="122"/>
        <v>0</v>
      </c>
      <c r="J105" s="164">
        <f t="shared" si="122"/>
        <v>0</v>
      </c>
      <c r="K105" s="165">
        <f t="shared" si="122"/>
        <v>10</v>
      </c>
      <c r="L105" s="82"/>
      <c r="M105" s="83"/>
      <c r="N105" s="83"/>
      <c r="O105" s="83"/>
      <c r="P105" s="83"/>
      <c r="Q105" s="85"/>
      <c r="R105" s="86"/>
      <c r="S105" s="88"/>
      <c r="T105" s="82"/>
      <c r="U105" s="83"/>
      <c r="V105" s="83"/>
      <c r="W105" s="83"/>
      <c r="X105" s="83"/>
      <c r="Y105" s="85"/>
      <c r="Z105" s="86"/>
      <c r="AA105" s="88"/>
      <c r="AB105" s="82">
        <v>20</v>
      </c>
      <c r="AC105" s="83">
        <v>20</v>
      </c>
      <c r="AD105" s="83"/>
      <c r="AE105" s="83"/>
      <c r="AF105" s="83"/>
      <c r="AG105" s="85">
        <v>10</v>
      </c>
      <c r="AH105" s="86" t="s">
        <v>37</v>
      </c>
      <c r="AI105" s="167">
        <v>2</v>
      </c>
      <c r="AJ105" s="297"/>
      <c r="AK105" s="298"/>
      <c r="AL105" s="298"/>
      <c r="AM105" s="298"/>
      <c r="AN105" s="298"/>
      <c r="AO105" s="299"/>
      <c r="AP105" s="300"/>
      <c r="AQ105" s="301"/>
      <c r="AR105" s="82"/>
      <c r="AS105" s="83"/>
      <c r="AT105" s="83"/>
      <c r="AU105" s="83"/>
      <c r="AV105" s="83"/>
      <c r="AW105" s="85"/>
      <c r="AX105" s="86"/>
      <c r="AY105" s="167"/>
      <c r="AZ105" s="82"/>
      <c r="BA105" s="83"/>
      <c r="BB105" s="83"/>
      <c r="BC105" s="83"/>
      <c r="BD105" s="83"/>
      <c r="BE105" s="85"/>
      <c r="BF105" s="86"/>
      <c r="BG105" s="167"/>
      <c r="BH105" s="82"/>
      <c r="BI105" s="83"/>
      <c r="BJ105" s="83"/>
      <c r="BK105" s="83"/>
      <c r="BL105" s="83"/>
      <c r="BM105" s="85"/>
      <c r="BN105" s="86"/>
      <c r="BO105" s="167"/>
      <c r="BP105" s="82"/>
      <c r="BQ105" s="83"/>
      <c r="BR105" s="83"/>
      <c r="BS105" s="83"/>
      <c r="BT105" s="83"/>
      <c r="BU105" s="85"/>
      <c r="BV105" s="86"/>
      <c r="BW105" s="167"/>
      <c r="BX105" s="82"/>
      <c r="BY105" s="83"/>
      <c r="BZ105" s="83"/>
      <c r="CA105" s="83"/>
      <c r="CB105" s="83"/>
      <c r="CC105" s="85"/>
      <c r="CD105" s="86"/>
      <c r="CE105" s="88"/>
      <c r="CF105" s="82"/>
      <c r="CG105" s="83"/>
      <c r="CH105" s="83"/>
      <c r="CI105" s="83"/>
      <c r="CJ105" s="83"/>
      <c r="CK105" s="85"/>
      <c r="CL105" s="86"/>
      <c r="CM105" s="166"/>
    </row>
    <row r="106" spans="1:91" s="68" customFormat="1" ht="45" customHeight="1">
      <c r="A106" s="91">
        <v>2</v>
      </c>
      <c r="B106" s="211" t="s">
        <v>127</v>
      </c>
      <c r="C106" s="164">
        <f aca="true" t="shared" si="123" ref="C106:C115">SUM(F106:J106)-I106</f>
        <v>20</v>
      </c>
      <c r="D106" s="164">
        <f aca="true" t="shared" si="124" ref="D106:D115">SUM(F106:K106)</f>
        <v>25</v>
      </c>
      <c r="E106" s="164">
        <f aca="true" t="shared" si="125" ref="E106:E115">S106+AA106+AI106+AQ106+AY106+BG106+BO106+BW106+CE106+CM106</f>
        <v>1</v>
      </c>
      <c r="F106" s="164">
        <f t="shared" si="122"/>
        <v>0</v>
      </c>
      <c r="G106" s="164">
        <f t="shared" si="122"/>
        <v>20</v>
      </c>
      <c r="H106" s="164">
        <f t="shared" si="122"/>
        <v>0</v>
      </c>
      <c r="I106" s="164">
        <f t="shared" si="122"/>
        <v>0</v>
      </c>
      <c r="J106" s="164">
        <f t="shared" si="122"/>
        <v>0</v>
      </c>
      <c r="K106" s="165">
        <f t="shared" si="122"/>
        <v>5</v>
      </c>
      <c r="L106" s="107"/>
      <c r="M106" s="96">
        <v>20</v>
      </c>
      <c r="N106" s="96"/>
      <c r="O106" s="96"/>
      <c r="P106" s="96"/>
      <c r="Q106" s="108">
        <v>5</v>
      </c>
      <c r="R106" s="109" t="s">
        <v>37</v>
      </c>
      <c r="S106" s="110">
        <v>1</v>
      </c>
      <c r="T106" s="107"/>
      <c r="U106" s="96"/>
      <c r="V106" s="96"/>
      <c r="W106" s="96"/>
      <c r="X106" s="96"/>
      <c r="Y106" s="108"/>
      <c r="Z106" s="109"/>
      <c r="AA106" s="110"/>
      <c r="AB106" s="107"/>
      <c r="AC106" s="96"/>
      <c r="AD106" s="96"/>
      <c r="AE106" s="96"/>
      <c r="AF106" s="96"/>
      <c r="AG106" s="108"/>
      <c r="AH106" s="109"/>
      <c r="AI106" s="146"/>
      <c r="AJ106" s="107"/>
      <c r="AK106" s="96"/>
      <c r="AL106" s="96"/>
      <c r="AM106" s="96"/>
      <c r="AN106" s="96"/>
      <c r="AO106" s="108"/>
      <c r="AP106" s="109"/>
      <c r="AQ106" s="146"/>
      <c r="AR106" s="107"/>
      <c r="AS106" s="96"/>
      <c r="AT106" s="96"/>
      <c r="AU106" s="96"/>
      <c r="AV106" s="96"/>
      <c r="AW106" s="108"/>
      <c r="AX106" s="109"/>
      <c r="AY106" s="146"/>
      <c r="AZ106" s="107"/>
      <c r="BA106" s="96"/>
      <c r="BB106" s="96"/>
      <c r="BC106" s="96"/>
      <c r="BD106" s="96"/>
      <c r="BE106" s="108"/>
      <c r="BF106" s="109"/>
      <c r="BG106" s="146"/>
      <c r="BH106" s="107"/>
      <c r="BI106" s="96"/>
      <c r="BJ106" s="96"/>
      <c r="BK106" s="96"/>
      <c r="BL106" s="96"/>
      <c r="BM106" s="108"/>
      <c r="BN106" s="109"/>
      <c r="BO106" s="146"/>
      <c r="BP106" s="107"/>
      <c r="BQ106" s="96"/>
      <c r="BR106" s="96"/>
      <c r="BS106" s="96"/>
      <c r="BT106" s="96"/>
      <c r="BU106" s="108"/>
      <c r="BV106" s="109"/>
      <c r="BW106" s="146"/>
      <c r="BX106" s="107"/>
      <c r="BY106" s="96"/>
      <c r="BZ106" s="96"/>
      <c r="CA106" s="96"/>
      <c r="CB106" s="96"/>
      <c r="CC106" s="108"/>
      <c r="CD106" s="109"/>
      <c r="CE106" s="110"/>
      <c r="CF106" s="107"/>
      <c r="CG106" s="96"/>
      <c r="CH106" s="96"/>
      <c r="CI106" s="96"/>
      <c r="CJ106" s="96"/>
      <c r="CK106" s="108"/>
      <c r="CL106" s="109"/>
      <c r="CM106" s="112"/>
    </row>
    <row r="107" spans="1:91" s="68" customFormat="1" ht="45" customHeight="1">
      <c r="A107" s="91">
        <v>3</v>
      </c>
      <c r="B107" s="211" t="s">
        <v>181</v>
      </c>
      <c r="C107" s="164">
        <f t="shared" si="123"/>
        <v>35</v>
      </c>
      <c r="D107" s="164">
        <f t="shared" si="124"/>
        <v>50</v>
      </c>
      <c r="E107" s="164">
        <f t="shared" si="125"/>
        <v>2</v>
      </c>
      <c r="F107" s="164">
        <f t="shared" si="122"/>
        <v>20</v>
      </c>
      <c r="G107" s="164">
        <f t="shared" si="122"/>
        <v>15</v>
      </c>
      <c r="H107" s="164">
        <f t="shared" si="122"/>
        <v>0</v>
      </c>
      <c r="I107" s="164">
        <f t="shared" si="122"/>
        <v>0</v>
      </c>
      <c r="J107" s="164">
        <f t="shared" si="122"/>
        <v>0</v>
      </c>
      <c r="K107" s="165">
        <f t="shared" si="122"/>
        <v>15</v>
      </c>
      <c r="L107" s="107"/>
      <c r="M107" s="96"/>
      <c r="N107" s="96"/>
      <c r="O107" s="96"/>
      <c r="P107" s="96"/>
      <c r="Q107" s="108"/>
      <c r="R107" s="109"/>
      <c r="S107" s="110"/>
      <c r="T107" s="107"/>
      <c r="U107" s="96"/>
      <c r="V107" s="96"/>
      <c r="W107" s="96"/>
      <c r="X107" s="96"/>
      <c r="Y107" s="108"/>
      <c r="Z107" s="109"/>
      <c r="AA107" s="110"/>
      <c r="AB107" s="284"/>
      <c r="AC107" s="285"/>
      <c r="AD107" s="285"/>
      <c r="AE107" s="285"/>
      <c r="AF107" s="285"/>
      <c r="AG107" s="286"/>
      <c r="AH107" s="288"/>
      <c r="AI107" s="287"/>
      <c r="AJ107" s="107"/>
      <c r="AK107" s="96"/>
      <c r="AL107" s="96"/>
      <c r="AM107" s="96"/>
      <c r="AN107" s="96"/>
      <c r="AO107" s="108"/>
      <c r="AP107" s="109"/>
      <c r="AQ107" s="146"/>
      <c r="AR107" s="107"/>
      <c r="AS107" s="96"/>
      <c r="AT107" s="96"/>
      <c r="AU107" s="96"/>
      <c r="AV107" s="96"/>
      <c r="AW107" s="108"/>
      <c r="AX107" s="109"/>
      <c r="AY107" s="146"/>
      <c r="AZ107" s="107"/>
      <c r="BA107" s="96"/>
      <c r="BB107" s="96"/>
      <c r="BC107" s="96"/>
      <c r="BD107" s="96"/>
      <c r="BE107" s="108"/>
      <c r="BF107" s="109"/>
      <c r="BG107" s="146"/>
      <c r="BH107" s="107"/>
      <c r="BI107" s="96"/>
      <c r="BJ107" s="96"/>
      <c r="BK107" s="96"/>
      <c r="BL107" s="96"/>
      <c r="BM107" s="108"/>
      <c r="BN107" s="109"/>
      <c r="BO107" s="146"/>
      <c r="BP107" s="107"/>
      <c r="BQ107" s="96"/>
      <c r="BR107" s="96"/>
      <c r="BS107" s="96"/>
      <c r="BT107" s="96"/>
      <c r="BU107" s="108"/>
      <c r="BV107" s="109"/>
      <c r="BW107" s="146"/>
      <c r="BX107" s="107">
        <v>20</v>
      </c>
      <c r="BY107" s="96">
        <v>15</v>
      </c>
      <c r="BZ107" s="96"/>
      <c r="CA107" s="96"/>
      <c r="CB107" s="96"/>
      <c r="CC107" s="108">
        <v>15</v>
      </c>
      <c r="CD107" s="109" t="s">
        <v>37</v>
      </c>
      <c r="CE107" s="146">
        <v>2</v>
      </c>
      <c r="CF107" s="107"/>
      <c r="CG107" s="96"/>
      <c r="CH107" s="96"/>
      <c r="CI107" s="96"/>
      <c r="CJ107" s="96"/>
      <c r="CK107" s="108"/>
      <c r="CL107" s="109"/>
      <c r="CM107" s="112"/>
    </row>
    <row r="108" spans="1:91" s="68" customFormat="1" ht="45" customHeight="1">
      <c r="A108" s="91">
        <v>4</v>
      </c>
      <c r="B108" s="211" t="s">
        <v>128</v>
      </c>
      <c r="C108" s="164">
        <f t="shared" si="123"/>
        <v>20</v>
      </c>
      <c r="D108" s="164">
        <f t="shared" si="124"/>
        <v>25</v>
      </c>
      <c r="E108" s="164">
        <f t="shared" si="125"/>
        <v>1</v>
      </c>
      <c r="F108" s="164">
        <f t="shared" si="122"/>
        <v>0</v>
      </c>
      <c r="G108" s="164">
        <f t="shared" si="122"/>
        <v>20</v>
      </c>
      <c r="H108" s="164">
        <f t="shared" si="122"/>
        <v>0</v>
      </c>
      <c r="I108" s="164">
        <f t="shared" si="122"/>
        <v>0</v>
      </c>
      <c r="J108" s="164">
        <f t="shared" si="122"/>
        <v>0</v>
      </c>
      <c r="K108" s="165">
        <f t="shared" si="122"/>
        <v>5</v>
      </c>
      <c r="L108" s="107"/>
      <c r="M108" s="96">
        <v>20</v>
      </c>
      <c r="N108" s="96"/>
      <c r="O108" s="96"/>
      <c r="P108" s="96"/>
      <c r="Q108" s="108">
        <v>5</v>
      </c>
      <c r="R108" s="109" t="s">
        <v>37</v>
      </c>
      <c r="S108" s="110">
        <v>1</v>
      </c>
      <c r="T108" s="107"/>
      <c r="U108" s="96"/>
      <c r="V108" s="96"/>
      <c r="W108" s="96"/>
      <c r="X108" s="96"/>
      <c r="Y108" s="108"/>
      <c r="Z108" s="109"/>
      <c r="AA108" s="110"/>
      <c r="AB108" s="107"/>
      <c r="AC108" s="96"/>
      <c r="AD108" s="96"/>
      <c r="AE108" s="96"/>
      <c r="AF108" s="96"/>
      <c r="AG108" s="108"/>
      <c r="AH108" s="109"/>
      <c r="AI108" s="146"/>
      <c r="AJ108" s="107"/>
      <c r="AK108" s="96"/>
      <c r="AL108" s="96"/>
      <c r="AM108" s="96"/>
      <c r="AN108" s="96"/>
      <c r="AO108" s="108"/>
      <c r="AP108" s="109"/>
      <c r="AQ108" s="146"/>
      <c r="AR108" s="107"/>
      <c r="AS108" s="96"/>
      <c r="AT108" s="96"/>
      <c r="AU108" s="96"/>
      <c r="AV108" s="96"/>
      <c r="AW108" s="108"/>
      <c r="AX108" s="109"/>
      <c r="AY108" s="146"/>
      <c r="AZ108" s="107"/>
      <c r="BA108" s="96"/>
      <c r="BB108" s="96"/>
      <c r="BC108" s="96"/>
      <c r="BD108" s="96"/>
      <c r="BE108" s="108"/>
      <c r="BF108" s="109"/>
      <c r="BG108" s="146"/>
      <c r="BH108" s="107"/>
      <c r="BI108" s="96"/>
      <c r="BJ108" s="96"/>
      <c r="BK108" s="96"/>
      <c r="BL108" s="96"/>
      <c r="BM108" s="108"/>
      <c r="BN108" s="109"/>
      <c r="BO108" s="146"/>
      <c r="BP108" s="107"/>
      <c r="BQ108" s="96"/>
      <c r="BR108" s="96"/>
      <c r="BS108" s="96"/>
      <c r="BT108" s="96"/>
      <c r="BU108" s="108"/>
      <c r="BV108" s="109"/>
      <c r="BW108" s="110"/>
      <c r="BX108" s="107"/>
      <c r="BY108" s="96"/>
      <c r="BZ108" s="96"/>
      <c r="CA108" s="96"/>
      <c r="CB108" s="96"/>
      <c r="CC108" s="108"/>
      <c r="CD108" s="109"/>
      <c r="CE108" s="110"/>
      <c r="CF108" s="107"/>
      <c r="CG108" s="96"/>
      <c r="CH108" s="96"/>
      <c r="CI108" s="96"/>
      <c r="CJ108" s="96"/>
      <c r="CK108" s="108"/>
      <c r="CL108" s="109"/>
      <c r="CM108" s="112"/>
    </row>
    <row r="109" spans="1:91" s="68" customFormat="1" ht="45" customHeight="1">
      <c r="A109" s="91">
        <v>5</v>
      </c>
      <c r="B109" s="211" t="s">
        <v>182</v>
      </c>
      <c r="C109" s="164">
        <f t="shared" si="123"/>
        <v>20</v>
      </c>
      <c r="D109" s="164">
        <f t="shared" si="124"/>
        <v>25</v>
      </c>
      <c r="E109" s="164">
        <f t="shared" si="125"/>
        <v>1</v>
      </c>
      <c r="F109" s="164">
        <f t="shared" si="122"/>
        <v>10</v>
      </c>
      <c r="G109" s="164">
        <f t="shared" si="122"/>
        <v>10</v>
      </c>
      <c r="H109" s="164">
        <f t="shared" si="122"/>
        <v>0</v>
      </c>
      <c r="I109" s="164">
        <f t="shared" si="122"/>
        <v>0</v>
      </c>
      <c r="J109" s="164">
        <f t="shared" si="122"/>
        <v>0</v>
      </c>
      <c r="K109" s="165">
        <f t="shared" si="122"/>
        <v>5</v>
      </c>
      <c r="L109" s="107"/>
      <c r="M109" s="96"/>
      <c r="N109" s="96"/>
      <c r="O109" s="96"/>
      <c r="P109" s="96"/>
      <c r="Q109" s="108"/>
      <c r="R109" s="109"/>
      <c r="S109" s="110"/>
      <c r="T109" s="107"/>
      <c r="U109" s="96"/>
      <c r="V109" s="96"/>
      <c r="W109" s="96"/>
      <c r="X109" s="96"/>
      <c r="Y109" s="108"/>
      <c r="Z109" s="109"/>
      <c r="AA109" s="110"/>
      <c r="AB109" s="107">
        <v>10</v>
      </c>
      <c r="AC109" s="96">
        <v>10</v>
      </c>
      <c r="AD109" s="96"/>
      <c r="AE109" s="96"/>
      <c r="AF109" s="96"/>
      <c r="AG109" s="108">
        <v>5</v>
      </c>
      <c r="AH109" s="109" t="s">
        <v>37</v>
      </c>
      <c r="AI109" s="110">
        <v>1</v>
      </c>
      <c r="AJ109" s="275"/>
      <c r="AK109" s="276"/>
      <c r="AL109" s="276"/>
      <c r="AM109" s="276"/>
      <c r="AN109" s="276"/>
      <c r="AO109" s="277"/>
      <c r="AP109" s="278"/>
      <c r="AQ109" s="279"/>
      <c r="AR109" s="107"/>
      <c r="AS109" s="96"/>
      <c r="AT109" s="96"/>
      <c r="AU109" s="96"/>
      <c r="AV109" s="96"/>
      <c r="AW109" s="108"/>
      <c r="AX109" s="109"/>
      <c r="AY109" s="146"/>
      <c r="AZ109" s="107"/>
      <c r="BA109" s="96"/>
      <c r="BB109" s="96"/>
      <c r="BC109" s="96"/>
      <c r="BD109" s="96"/>
      <c r="BE109" s="108"/>
      <c r="BF109" s="109"/>
      <c r="BG109" s="146"/>
      <c r="BH109" s="107"/>
      <c r="BI109" s="96"/>
      <c r="BJ109" s="96"/>
      <c r="BK109" s="96"/>
      <c r="BL109" s="96"/>
      <c r="BM109" s="108"/>
      <c r="BN109" s="109"/>
      <c r="BO109" s="146"/>
      <c r="BP109" s="107"/>
      <c r="BQ109" s="96"/>
      <c r="BR109" s="96"/>
      <c r="BS109" s="96"/>
      <c r="BT109" s="96"/>
      <c r="BU109" s="108"/>
      <c r="BV109" s="109"/>
      <c r="BW109" s="110"/>
      <c r="BX109" s="107"/>
      <c r="BY109" s="96"/>
      <c r="BZ109" s="96"/>
      <c r="CA109" s="96"/>
      <c r="CB109" s="96"/>
      <c r="CC109" s="108"/>
      <c r="CD109" s="109"/>
      <c r="CE109" s="110"/>
      <c r="CF109" s="107"/>
      <c r="CG109" s="96"/>
      <c r="CH109" s="96"/>
      <c r="CI109" s="96"/>
      <c r="CJ109" s="96"/>
      <c r="CK109" s="108"/>
      <c r="CL109" s="109"/>
      <c r="CM109" s="112"/>
    </row>
    <row r="110" spans="1:91" s="68" customFormat="1" ht="45" customHeight="1">
      <c r="A110" s="91">
        <v>6</v>
      </c>
      <c r="B110" s="211" t="s">
        <v>129</v>
      </c>
      <c r="C110" s="164">
        <f t="shared" si="123"/>
        <v>15</v>
      </c>
      <c r="D110" s="164">
        <f t="shared" si="124"/>
        <v>25</v>
      </c>
      <c r="E110" s="164">
        <f t="shared" si="125"/>
        <v>1</v>
      </c>
      <c r="F110" s="164">
        <f t="shared" si="122"/>
        <v>15</v>
      </c>
      <c r="G110" s="164">
        <f t="shared" si="122"/>
        <v>0</v>
      </c>
      <c r="H110" s="164">
        <f t="shared" si="122"/>
        <v>0</v>
      </c>
      <c r="I110" s="164">
        <f t="shared" si="122"/>
        <v>0</v>
      </c>
      <c r="J110" s="164">
        <f t="shared" si="122"/>
        <v>0</v>
      </c>
      <c r="K110" s="165">
        <f t="shared" si="122"/>
        <v>10</v>
      </c>
      <c r="L110" s="107">
        <v>15</v>
      </c>
      <c r="M110" s="96"/>
      <c r="N110" s="96"/>
      <c r="O110" s="96"/>
      <c r="P110" s="96"/>
      <c r="Q110" s="108">
        <v>10</v>
      </c>
      <c r="R110" s="109" t="s">
        <v>37</v>
      </c>
      <c r="S110" s="110">
        <v>1</v>
      </c>
      <c r="T110" s="107"/>
      <c r="U110" s="96"/>
      <c r="V110" s="96"/>
      <c r="W110" s="96"/>
      <c r="X110" s="96"/>
      <c r="Y110" s="108"/>
      <c r="Z110" s="109"/>
      <c r="AA110" s="110"/>
      <c r="AB110" s="107"/>
      <c r="AC110" s="96"/>
      <c r="AD110" s="96"/>
      <c r="AE110" s="96"/>
      <c r="AF110" s="96"/>
      <c r="AG110" s="108"/>
      <c r="AH110" s="109"/>
      <c r="AI110" s="146"/>
      <c r="AJ110" s="107"/>
      <c r="AK110" s="96"/>
      <c r="AL110" s="96"/>
      <c r="AM110" s="96"/>
      <c r="AN110" s="96"/>
      <c r="AO110" s="108"/>
      <c r="AP110" s="109"/>
      <c r="AQ110" s="146"/>
      <c r="AR110" s="107"/>
      <c r="AS110" s="96"/>
      <c r="AT110" s="96"/>
      <c r="AU110" s="96"/>
      <c r="AV110" s="96"/>
      <c r="AW110" s="108"/>
      <c r="AX110" s="109"/>
      <c r="AY110" s="146"/>
      <c r="AZ110" s="107"/>
      <c r="BA110" s="96"/>
      <c r="BB110" s="96"/>
      <c r="BC110" s="96"/>
      <c r="BD110" s="96"/>
      <c r="BE110" s="108"/>
      <c r="BF110" s="109"/>
      <c r="BG110" s="146"/>
      <c r="BH110" s="107"/>
      <c r="BI110" s="96"/>
      <c r="BJ110" s="96"/>
      <c r="BK110" s="96"/>
      <c r="BL110" s="96"/>
      <c r="BM110" s="108"/>
      <c r="BN110" s="109"/>
      <c r="BO110" s="146"/>
      <c r="BP110" s="107"/>
      <c r="BQ110" s="96"/>
      <c r="BR110" s="96"/>
      <c r="BS110" s="96"/>
      <c r="BT110" s="96"/>
      <c r="BU110" s="108"/>
      <c r="BV110" s="109"/>
      <c r="BW110" s="110"/>
      <c r="BX110" s="107"/>
      <c r="BY110" s="96"/>
      <c r="BZ110" s="96"/>
      <c r="CA110" s="96"/>
      <c r="CB110" s="96"/>
      <c r="CC110" s="108"/>
      <c r="CD110" s="109"/>
      <c r="CE110" s="110"/>
      <c r="CF110" s="107"/>
      <c r="CG110" s="96"/>
      <c r="CH110" s="96"/>
      <c r="CI110" s="96"/>
      <c r="CJ110" s="96"/>
      <c r="CK110" s="108"/>
      <c r="CL110" s="109"/>
      <c r="CM110" s="112"/>
    </row>
    <row r="111" spans="1:91" s="68" customFormat="1" ht="45" customHeight="1">
      <c r="A111" s="91">
        <v>7</v>
      </c>
      <c r="B111" s="211" t="s">
        <v>130</v>
      </c>
      <c r="C111" s="164">
        <f t="shared" si="123"/>
        <v>40</v>
      </c>
      <c r="D111" s="164">
        <f t="shared" si="124"/>
        <v>50</v>
      </c>
      <c r="E111" s="164">
        <f t="shared" si="125"/>
        <v>2</v>
      </c>
      <c r="F111" s="164">
        <f t="shared" si="122"/>
        <v>20</v>
      </c>
      <c r="G111" s="164">
        <f t="shared" si="122"/>
        <v>20</v>
      </c>
      <c r="H111" s="164">
        <f t="shared" si="122"/>
        <v>0</v>
      </c>
      <c r="I111" s="164">
        <f t="shared" si="122"/>
        <v>0</v>
      </c>
      <c r="J111" s="164">
        <f t="shared" si="122"/>
        <v>0</v>
      </c>
      <c r="K111" s="165">
        <f t="shared" si="122"/>
        <v>10</v>
      </c>
      <c r="L111" s="107">
        <v>20</v>
      </c>
      <c r="M111" s="96">
        <v>20</v>
      </c>
      <c r="N111" s="96"/>
      <c r="O111" s="96"/>
      <c r="P111" s="96"/>
      <c r="Q111" s="108">
        <v>10</v>
      </c>
      <c r="R111" s="109" t="s">
        <v>37</v>
      </c>
      <c r="S111" s="110">
        <v>2</v>
      </c>
      <c r="T111" s="107"/>
      <c r="U111" s="96"/>
      <c r="V111" s="96"/>
      <c r="W111" s="96"/>
      <c r="X111" s="96"/>
      <c r="Y111" s="108"/>
      <c r="Z111" s="109"/>
      <c r="AA111" s="110"/>
      <c r="AB111" s="107"/>
      <c r="AC111" s="96"/>
      <c r="AD111" s="96"/>
      <c r="AE111" s="96"/>
      <c r="AF111" s="96"/>
      <c r="AG111" s="108"/>
      <c r="AH111" s="109"/>
      <c r="AI111" s="146"/>
      <c r="AJ111" s="107"/>
      <c r="AK111" s="96"/>
      <c r="AL111" s="96"/>
      <c r="AM111" s="96"/>
      <c r="AN111" s="96"/>
      <c r="AO111" s="108"/>
      <c r="AP111" s="109"/>
      <c r="AQ111" s="146"/>
      <c r="AR111" s="107"/>
      <c r="AS111" s="96"/>
      <c r="AT111" s="96"/>
      <c r="AU111" s="96"/>
      <c r="AV111" s="96"/>
      <c r="AW111" s="108"/>
      <c r="AX111" s="109"/>
      <c r="AY111" s="146"/>
      <c r="AZ111" s="107"/>
      <c r="BA111" s="96"/>
      <c r="BB111" s="96"/>
      <c r="BC111" s="96"/>
      <c r="BD111" s="96"/>
      <c r="BE111" s="108"/>
      <c r="BF111" s="109"/>
      <c r="BG111" s="146"/>
      <c r="BH111" s="107"/>
      <c r="BI111" s="96"/>
      <c r="BJ111" s="96"/>
      <c r="BK111" s="96"/>
      <c r="BL111" s="96"/>
      <c r="BM111" s="108"/>
      <c r="BN111" s="109"/>
      <c r="BO111" s="146"/>
      <c r="BP111" s="107"/>
      <c r="BQ111" s="96"/>
      <c r="BR111" s="96"/>
      <c r="BS111" s="96"/>
      <c r="BT111" s="96"/>
      <c r="BU111" s="108"/>
      <c r="BV111" s="109"/>
      <c r="BW111" s="110"/>
      <c r="BX111" s="107"/>
      <c r="BY111" s="96"/>
      <c r="BZ111" s="96"/>
      <c r="CA111" s="96"/>
      <c r="CB111" s="96"/>
      <c r="CC111" s="108"/>
      <c r="CD111" s="109"/>
      <c r="CE111" s="110"/>
      <c r="CF111" s="107"/>
      <c r="CG111" s="96"/>
      <c r="CH111" s="96"/>
      <c r="CI111" s="96"/>
      <c r="CJ111" s="96"/>
      <c r="CK111" s="108"/>
      <c r="CL111" s="109"/>
      <c r="CM111" s="112"/>
    </row>
    <row r="112" spans="1:91" s="68" customFormat="1" ht="45" customHeight="1">
      <c r="A112" s="91"/>
      <c r="B112" s="203" t="s">
        <v>183</v>
      </c>
      <c r="C112" s="164">
        <f t="shared" si="123"/>
        <v>15</v>
      </c>
      <c r="D112" s="164">
        <f t="shared" si="124"/>
        <v>25</v>
      </c>
      <c r="E112" s="164">
        <f t="shared" si="125"/>
        <v>1</v>
      </c>
      <c r="F112" s="164">
        <f t="shared" si="122"/>
        <v>0</v>
      </c>
      <c r="G112" s="164">
        <f t="shared" si="122"/>
        <v>15</v>
      </c>
      <c r="H112" s="164">
        <f t="shared" si="122"/>
        <v>0</v>
      </c>
      <c r="I112" s="164">
        <f t="shared" si="122"/>
        <v>0</v>
      </c>
      <c r="J112" s="164">
        <f t="shared" si="122"/>
        <v>0</v>
      </c>
      <c r="K112" s="165">
        <f t="shared" si="122"/>
        <v>10</v>
      </c>
      <c r="L112" s="107"/>
      <c r="M112" s="96"/>
      <c r="N112" s="96"/>
      <c r="O112" s="96"/>
      <c r="P112" s="96"/>
      <c r="Q112" s="108"/>
      <c r="R112" s="109"/>
      <c r="S112" s="110"/>
      <c r="T112" s="107"/>
      <c r="U112" s="96"/>
      <c r="V112" s="96"/>
      <c r="W112" s="96"/>
      <c r="X112" s="96"/>
      <c r="Y112" s="108"/>
      <c r="Z112" s="109"/>
      <c r="AA112" s="110"/>
      <c r="AB112" s="107"/>
      <c r="AC112" s="96"/>
      <c r="AD112" s="96"/>
      <c r="AE112" s="96"/>
      <c r="AF112" s="96"/>
      <c r="AG112" s="108"/>
      <c r="AH112" s="109"/>
      <c r="AI112" s="146"/>
      <c r="AJ112" s="107"/>
      <c r="AK112" s="96"/>
      <c r="AL112" s="96"/>
      <c r="AM112" s="96"/>
      <c r="AN112" s="96"/>
      <c r="AO112" s="108"/>
      <c r="AP112" s="109"/>
      <c r="AQ112" s="146"/>
      <c r="AR112" s="107"/>
      <c r="AS112" s="96"/>
      <c r="AT112" s="96"/>
      <c r="AU112" s="96"/>
      <c r="AV112" s="96"/>
      <c r="AW112" s="108"/>
      <c r="AX112" s="109"/>
      <c r="AY112" s="146"/>
      <c r="AZ112" s="107"/>
      <c r="BA112" s="96"/>
      <c r="BB112" s="96"/>
      <c r="BC112" s="96"/>
      <c r="BD112" s="96"/>
      <c r="BE112" s="108"/>
      <c r="BF112" s="109"/>
      <c r="BG112" s="146"/>
      <c r="BH112" s="107"/>
      <c r="BI112" s="96"/>
      <c r="BJ112" s="96"/>
      <c r="BK112" s="96"/>
      <c r="BL112" s="96"/>
      <c r="BM112" s="108"/>
      <c r="BN112" s="109"/>
      <c r="BO112" s="146"/>
      <c r="BP112" s="107"/>
      <c r="BQ112" s="96">
        <v>15</v>
      </c>
      <c r="BR112" s="96"/>
      <c r="BS112" s="96"/>
      <c r="BT112" s="96"/>
      <c r="BU112" s="108">
        <v>10</v>
      </c>
      <c r="BV112" s="109" t="s">
        <v>37</v>
      </c>
      <c r="BW112" s="146">
        <v>1</v>
      </c>
      <c r="BX112" s="107"/>
      <c r="BY112" s="96"/>
      <c r="BZ112" s="96"/>
      <c r="CA112" s="96"/>
      <c r="CB112" s="96"/>
      <c r="CC112" s="108"/>
      <c r="CD112" s="109"/>
      <c r="CE112" s="146"/>
      <c r="CF112" s="107"/>
      <c r="CG112" s="96"/>
      <c r="CH112" s="96"/>
      <c r="CI112" s="96"/>
      <c r="CJ112" s="96"/>
      <c r="CK112" s="108"/>
      <c r="CL112" s="109"/>
      <c r="CM112" s="112"/>
    </row>
    <row r="113" spans="1:91" s="68" customFormat="1" ht="45" customHeight="1">
      <c r="A113" s="91">
        <v>9</v>
      </c>
      <c r="B113" s="313" t="s">
        <v>184</v>
      </c>
      <c r="C113" s="164">
        <f t="shared" si="123"/>
        <v>35</v>
      </c>
      <c r="D113" s="164">
        <f t="shared" si="124"/>
        <v>50</v>
      </c>
      <c r="E113" s="164">
        <f>S113+AA113+AI113+AQ113+AY113+BG113+BO113+BW113+CE113+CM113</f>
        <v>2</v>
      </c>
      <c r="F113" s="164">
        <f aca="true" t="shared" si="126" ref="F113:K113">L113+T113+AB113+AJ113+AR113+AZ113+BH113+BP113+BX113+CF113</f>
        <v>15</v>
      </c>
      <c r="G113" s="164">
        <f t="shared" si="126"/>
        <v>20</v>
      </c>
      <c r="H113" s="164">
        <f t="shared" si="126"/>
        <v>0</v>
      </c>
      <c r="I113" s="164">
        <f t="shared" si="126"/>
        <v>0</v>
      </c>
      <c r="J113" s="164">
        <f t="shared" si="126"/>
        <v>0</v>
      </c>
      <c r="K113" s="165">
        <f t="shared" si="126"/>
        <v>15</v>
      </c>
      <c r="L113" s="107"/>
      <c r="M113" s="96"/>
      <c r="N113" s="96"/>
      <c r="O113" s="96"/>
      <c r="P113" s="96"/>
      <c r="Q113" s="108"/>
      <c r="R113" s="109"/>
      <c r="S113" s="110"/>
      <c r="T113" s="107"/>
      <c r="U113" s="96"/>
      <c r="V113" s="96"/>
      <c r="W113" s="96"/>
      <c r="X113" s="96"/>
      <c r="Y113" s="108"/>
      <c r="Z113" s="109"/>
      <c r="AA113" s="110"/>
      <c r="AB113" s="107"/>
      <c r="AC113" s="96"/>
      <c r="AD113" s="96"/>
      <c r="AE113" s="96"/>
      <c r="AF113" s="96"/>
      <c r="AG113" s="108"/>
      <c r="AH113" s="109"/>
      <c r="AI113" s="146"/>
      <c r="AJ113" s="284"/>
      <c r="AK113" s="285"/>
      <c r="AL113" s="285"/>
      <c r="AM113" s="285"/>
      <c r="AN113" s="285"/>
      <c r="AO113" s="286"/>
      <c r="AP113" s="288"/>
      <c r="AQ113" s="289"/>
      <c r="AR113" s="107"/>
      <c r="AS113" s="96"/>
      <c r="AT113" s="96"/>
      <c r="AU113" s="96"/>
      <c r="AV113" s="96"/>
      <c r="AW113" s="108"/>
      <c r="AX113" s="109"/>
      <c r="AY113" s="110"/>
      <c r="AZ113" s="107"/>
      <c r="BA113" s="96"/>
      <c r="BB113" s="96"/>
      <c r="BC113" s="96"/>
      <c r="BD113" s="96"/>
      <c r="BE113" s="108"/>
      <c r="BF113" s="109"/>
      <c r="BG113" s="146"/>
      <c r="BH113" s="107"/>
      <c r="BI113" s="96"/>
      <c r="BJ113" s="96"/>
      <c r="BK113" s="96"/>
      <c r="BL113" s="96"/>
      <c r="BM113" s="108"/>
      <c r="BN113" s="109"/>
      <c r="BO113" s="146"/>
      <c r="BP113" s="107">
        <v>15</v>
      </c>
      <c r="BQ113" s="96">
        <v>20</v>
      </c>
      <c r="BR113" s="96"/>
      <c r="BS113" s="96"/>
      <c r="BT113" s="96"/>
      <c r="BU113" s="108">
        <v>15</v>
      </c>
      <c r="BV113" s="109" t="s">
        <v>37</v>
      </c>
      <c r="BW113" s="110">
        <v>2</v>
      </c>
      <c r="BX113" s="107"/>
      <c r="BY113" s="96"/>
      <c r="BZ113" s="96"/>
      <c r="CA113" s="96"/>
      <c r="CB113" s="96"/>
      <c r="CC113" s="108"/>
      <c r="CD113" s="109"/>
      <c r="CE113" s="110"/>
      <c r="CF113" s="107"/>
      <c r="CG113" s="96"/>
      <c r="CH113" s="96"/>
      <c r="CI113" s="96"/>
      <c r="CJ113" s="96"/>
      <c r="CK113" s="108"/>
      <c r="CL113" s="109"/>
      <c r="CM113" s="112"/>
    </row>
    <row r="114" spans="1:91" s="68" customFormat="1" ht="45" customHeight="1">
      <c r="A114" s="91">
        <v>10</v>
      </c>
      <c r="B114" s="203" t="s">
        <v>185</v>
      </c>
      <c r="C114" s="164">
        <f t="shared" si="123"/>
        <v>15</v>
      </c>
      <c r="D114" s="164">
        <f t="shared" si="124"/>
        <v>25</v>
      </c>
      <c r="E114" s="164">
        <f t="shared" si="125"/>
        <v>1</v>
      </c>
      <c r="F114" s="164">
        <f t="shared" si="122"/>
        <v>0</v>
      </c>
      <c r="G114" s="164">
        <f t="shared" si="122"/>
        <v>15</v>
      </c>
      <c r="H114" s="164">
        <f t="shared" si="122"/>
        <v>0</v>
      </c>
      <c r="I114" s="164">
        <f t="shared" si="122"/>
        <v>0</v>
      </c>
      <c r="J114" s="164">
        <f t="shared" si="122"/>
        <v>0</v>
      </c>
      <c r="K114" s="165">
        <f t="shared" si="122"/>
        <v>10</v>
      </c>
      <c r="L114" s="107"/>
      <c r="M114" s="96"/>
      <c r="N114" s="96"/>
      <c r="O114" s="96"/>
      <c r="P114" s="96"/>
      <c r="Q114" s="108"/>
      <c r="R114" s="109"/>
      <c r="S114" s="110"/>
      <c r="T114" s="107"/>
      <c r="U114" s="96"/>
      <c r="V114" s="96"/>
      <c r="W114" s="96"/>
      <c r="X114" s="96"/>
      <c r="Y114" s="108"/>
      <c r="Z114" s="109"/>
      <c r="AA114" s="110"/>
      <c r="AB114" s="107"/>
      <c r="AC114" s="96">
        <v>15</v>
      </c>
      <c r="AD114" s="96"/>
      <c r="AE114" s="96"/>
      <c r="AF114" s="96"/>
      <c r="AG114" s="108">
        <v>10</v>
      </c>
      <c r="AH114" s="109" t="s">
        <v>37</v>
      </c>
      <c r="AI114" s="146">
        <v>1</v>
      </c>
      <c r="AJ114" s="107"/>
      <c r="AK114" s="96"/>
      <c r="AL114" s="96"/>
      <c r="AM114" s="96"/>
      <c r="AN114" s="96"/>
      <c r="AO114" s="108"/>
      <c r="AP114" s="109"/>
      <c r="AQ114" s="146"/>
      <c r="AR114" s="107"/>
      <c r="AS114" s="96"/>
      <c r="AT114" s="96"/>
      <c r="AU114" s="96"/>
      <c r="AV114" s="96"/>
      <c r="AW114" s="108"/>
      <c r="AX114" s="109"/>
      <c r="AY114" s="146"/>
      <c r="AZ114" s="107"/>
      <c r="BA114" s="96"/>
      <c r="BB114" s="96"/>
      <c r="BC114" s="96"/>
      <c r="BD114" s="96"/>
      <c r="BE114" s="108"/>
      <c r="BF114" s="109"/>
      <c r="BG114" s="146"/>
      <c r="BH114" s="107"/>
      <c r="BI114" s="96"/>
      <c r="BJ114" s="96"/>
      <c r="BK114" s="96"/>
      <c r="BL114" s="96"/>
      <c r="BM114" s="108"/>
      <c r="BN114" s="109"/>
      <c r="BO114" s="146"/>
      <c r="BP114" s="107"/>
      <c r="BQ114" s="96"/>
      <c r="BR114" s="96"/>
      <c r="BS114" s="96"/>
      <c r="BT114" s="96"/>
      <c r="BU114" s="108"/>
      <c r="BV114" s="109"/>
      <c r="BW114" s="146"/>
      <c r="BX114" s="107"/>
      <c r="BY114" s="96"/>
      <c r="BZ114" s="96"/>
      <c r="CA114" s="96"/>
      <c r="CB114" s="96"/>
      <c r="CC114" s="108"/>
      <c r="CD114" s="109"/>
      <c r="CE114" s="146"/>
      <c r="CF114" s="107"/>
      <c r="CG114" s="96"/>
      <c r="CH114" s="96"/>
      <c r="CI114" s="96"/>
      <c r="CJ114" s="96"/>
      <c r="CK114" s="108"/>
      <c r="CL114" s="109"/>
      <c r="CM114" s="112"/>
    </row>
    <row r="115" spans="1:91" s="68" customFormat="1" ht="45" customHeight="1">
      <c r="A115" s="212">
        <v>11</v>
      </c>
      <c r="B115" s="314" t="s">
        <v>186</v>
      </c>
      <c r="C115" s="164">
        <f t="shared" si="123"/>
        <v>20</v>
      </c>
      <c r="D115" s="164">
        <f t="shared" si="124"/>
        <v>25</v>
      </c>
      <c r="E115" s="164">
        <f t="shared" si="125"/>
        <v>1</v>
      </c>
      <c r="F115" s="164">
        <f t="shared" si="122"/>
        <v>0</v>
      </c>
      <c r="G115" s="164">
        <f t="shared" si="122"/>
        <v>20</v>
      </c>
      <c r="H115" s="164">
        <f t="shared" si="122"/>
        <v>0</v>
      </c>
      <c r="I115" s="164">
        <f t="shared" si="122"/>
        <v>0</v>
      </c>
      <c r="J115" s="164">
        <f t="shared" si="122"/>
        <v>0</v>
      </c>
      <c r="K115" s="165">
        <f t="shared" si="122"/>
        <v>5</v>
      </c>
      <c r="L115" s="117"/>
      <c r="M115" s="118"/>
      <c r="N115" s="118"/>
      <c r="O115" s="118"/>
      <c r="P115" s="118"/>
      <c r="Q115" s="119"/>
      <c r="R115" s="120"/>
      <c r="S115" s="121"/>
      <c r="T115" s="117"/>
      <c r="U115" s="118"/>
      <c r="V115" s="118"/>
      <c r="W115" s="118"/>
      <c r="X115" s="118"/>
      <c r="Y115" s="119"/>
      <c r="Z115" s="120"/>
      <c r="AA115" s="121"/>
      <c r="AB115" s="117"/>
      <c r="AC115" s="118"/>
      <c r="AD115" s="118"/>
      <c r="AE115" s="118"/>
      <c r="AF115" s="118"/>
      <c r="AG115" s="119"/>
      <c r="AH115" s="120"/>
      <c r="AI115" s="190"/>
      <c r="AJ115" s="117"/>
      <c r="AK115" s="118"/>
      <c r="AL115" s="118"/>
      <c r="AM115" s="118"/>
      <c r="AN115" s="118"/>
      <c r="AO115" s="119"/>
      <c r="AP115" s="120"/>
      <c r="AQ115" s="190"/>
      <c r="AR115" s="117"/>
      <c r="AS115" s="118"/>
      <c r="AT115" s="118"/>
      <c r="AU115" s="118"/>
      <c r="AV115" s="118"/>
      <c r="AW115" s="119"/>
      <c r="AX115" s="120"/>
      <c r="AY115" s="190"/>
      <c r="AZ115" s="117"/>
      <c r="BA115" s="118"/>
      <c r="BB115" s="118"/>
      <c r="BC115" s="118"/>
      <c r="BD115" s="118"/>
      <c r="BE115" s="119"/>
      <c r="BF115" s="120"/>
      <c r="BG115" s="190"/>
      <c r="BH115" s="117"/>
      <c r="BI115" s="118"/>
      <c r="BJ115" s="118"/>
      <c r="BK115" s="118"/>
      <c r="BL115" s="118"/>
      <c r="BM115" s="119"/>
      <c r="BN115" s="120"/>
      <c r="BO115" s="190"/>
      <c r="BP115" s="117"/>
      <c r="BQ115" s="118"/>
      <c r="BR115" s="118"/>
      <c r="BS115" s="118"/>
      <c r="BT115" s="118"/>
      <c r="BU115" s="119"/>
      <c r="BV115" s="120"/>
      <c r="BW115" s="190"/>
      <c r="BX115" s="117"/>
      <c r="BY115" s="118">
        <v>20</v>
      </c>
      <c r="BZ115" s="118"/>
      <c r="CA115" s="118"/>
      <c r="CB115" s="118"/>
      <c r="CC115" s="119">
        <v>5</v>
      </c>
      <c r="CD115" s="120" t="s">
        <v>37</v>
      </c>
      <c r="CE115" s="190">
        <v>1</v>
      </c>
      <c r="CF115" s="117"/>
      <c r="CG115" s="118"/>
      <c r="CH115" s="118"/>
      <c r="CI115" s="118"/>
      <c r="CJ115" s="118"/>
      <c r="CK115" s="119"/>
      <c r="CL115" s="120"/>
      <c r="CM115" s="191"/>
    </row>
    <row r="116" spans="1:92" s="69" customFormat="1" ht="52.5" customHeight="1">
      <c r="A116" s="60" t="s">
        <v>131</v>
      </c>
      <c r="B116" s="61" t="s">
        <v>42</v>
      </c>
      <c r="C116" s="138">
        <f aca="true" t="shared" si="127" ref="C116:Q116">SUM(C117:C125)</f>
        <v>250</v>
      </c>
      <c r="D116" s="138">
        <f t="shared" si="127"/>
        <v>375</v>
      </c>
      <c r="E116" s="138">
        <f t="shared" si="127"/>
        <v>15</v>
      </c>
      <c r="F116" s="138">
        <f t="shared" si="127"/>
        <v>105</v>
      </c>
      <c r="G116" s="138">
        <f t="shared" si="127"/>
        <v>130</v>
      </c>
      <c r="H116" s="138">
        <f t="shared" si="127"/>
        <v>0</v>
      </c>
      <c r="I116" s="138">
        <f t="shared" si="127"/>
        <v>0</v>
      </c>
      <c r="J116" s="138">
        <f t="shared" si="127"/>
        <v>15</v>
      </c>
      <c r="K116" s="139">
        <f t="shared" si="127"/>
        <v>125</v>
      </c>
      <c r="L116" s="140">
        <f t="shared" si="127"/>
        <v>30</v>
      </c>
      <c r="M116" s="140">
        <f t="shared" si="127"/>
        <v>20</v>
      </c>
      <c r="N116" s="140">
        <f t="shared" si="127"/>
        <v>0</v>
      </c>
      <c r="O116" s="140">
        <f t="shared" si="127"/>
        <v>0</v>
      </c>
      <c r="P116" s="140">
        <f t="shared" si="127"/>
        <v>15</v>
      </c>
      <c r="Q116" s="140">
        <f t="shared" si="127"/>
        <v>35</v>
      </c>
      <c r="R116" s="138">
        <f>COUNTIF(R117:R125,"E")</f>
        <v>0</v>
      </c>
      <c r="S116" s="141">
        <f aca="true" t="shared" si="128" ref="S116:Y116">SUM(S117:S125)</f>
        <v>4</v>
      </c>
      <c r="T116" s="140">
        <f t="shared" si="128"/>
        <v>10</v>
      </c>
      <c r="U116" s="140">
        <f t="shared" si="128"/>
        <v>10</v>
      </c>
      <c r="V116" s="140">
        <f t="shared" si="128"/>
        <v>0</v>
      </c>
      <c r="W116" s="140">
        <f t="shared" si="128"/>
        <v>0</v>
      </c>
      <c r="X116" s="140">
        <f t="shared" si="128"/>
        <v>0</v>
      </c>
      <c r="Y116" s="140">
        <f t="shared" si="128"/>
        <v>5</v>
      </c>
      <c r="Z116" s="138">
        <f>COUNTIF(Z117:Z125,"E")</f>
        <v>0</v>
      </c>
      <c r="AA116" s="141">
        <f aca="true" t="shared" si="129" ref="AA116:AG116">SUM(AA117:AA125)</f>
        <v>1</v>
      </c>
      <c r="AB116" s="140">
        <f t="shared" si="129"/>
        <v>0</v>
      </c>
      <c r="AC116" s="140">
        <f t="shared" si="129"/>
        <v>0</v>
      </c>
      <c r="AD116" s="140">
        <f t="shared" si="129"/>
        <v>0</v>
      </c>
      <c r="AE116" s="140">
        <f t="shared" si="129"/>
        <v>0</v>
      </c>
      <c r="AF116" s="140">
        <f t="shared" si="129"/>
        <v>0</v>
      </c>
      <c r="AG116" s="140">
        <f t="shared" si="129"/>
        <v>0</v>
      </c>
      <c r="AH116" s="138">
        <f>COUNTIF(AH117:AH125,"E")</f>
        <v>0</v>
      </c>
      <c r="AI116" s="141">
        <f aca="true" t="shared" si="130" ref="AI116:AO116">SUM(AI117:AI125)</f>
        <v>0</v>
      </c>
      <c r="AJ116" s="140">
        <f t="shared" si="130"/>
        <v>0</v>
      </c>
      <c r="AK116" s="140">
        <f t="shared" si="130"/>
        <v>0</v>
      </c>
      <c r="AL116" s="140">
        <f t="shared" si="130"/>
        <v>0</v>
      </c>
      <c r="AM116" s="140">
        <f t="shared" si="130"/>
        <v>0</v>
      </c>
      <c r="AN116" s="140">
        <f t="shared" si="130"/>
        <v>0</v>
      </c>
      <c r="AO116" s="140">
        <f t="shared" si="130"/>
        <v>0</v>
      </c>
      <c r="AP116" s="138">
        <f>COUNTIF(AP117:AP125,"E")</f>
        <v>0</v>
      </c>
      <c r="AQ116" s="141">
        <f aca="true" t="shared" si="131" ref="AQ116:AW116">SUM(AQ117:AQ125)</f>
        <v>0</v>
      </c>
      <c r="AR116" s="140">
        <f t="shared" si="131"/>
        <v>0</v>
      </c>
      <c r="AS116" s="140">
        <f t="shared" si="131"/>
        <v>15</v>
      </c>
      <c r="AT116" s="140">
        <f>SUM(AT117:AT125)</f>
        <v>0</v>
      </c>
      <c r="AU116" s="140">
        <f t="shared" si="131"/>
        <v>0</v>
      </c>
      <c r="AV116" s="140">
        <f t="shared" si="131"/>
        <v>0</v>
      </c>
      <c r="AW116" s="140">
        <f t="shared" si="131"/>
        <v>10</v>
      </c>
      <c r="AX116" s="138">
        <f>COUNTIF(AX117:AX125,"E")</f>
        <v>0</v>
      </c>
      <c r="AY116" s="141">
        <f aca="true" t="shared" si="132" ref="AY116:BE116">SUM(AY117:AY125)</f>
        <v>1</v>
      </c>
      <c r="AZ116" s="140">
        <f t="shared" si="132"/>
        <v>0</v>
      </c>
      <c r="BA116" s="140">
        <f t="shared" si="132"/>
        <v>0</v>
      </c>
      <c r="BB116" s="140">
        <f t="shared" si="132"/>
        <v>0</v>
      </c>
      <c r="BC116" s="140">
        <f t="shared" si="132"/>
        <v>0</v>
      </c>
      <c r="BD116" s="140">
        <f t="shared" si="132"/>
        <v>0</v>
      </c>
      <c r="BE116" s="140">
        <f t="shared" si="132"/>
        <v>0</v>
      </c>
      <c r="BF116" s="138">
        <f>COUNTIF(BF117:BF125,"E")</f>
        <v>0</v>
      </c>
      <c r="BG116" s="141">
        <f aca="true" t="shared" si="133" ref="BG116:BM116">SUM(BG117:BG125)</f>
        <v>0</v>
      </c>
      <c r="BH116" s="140">
        <f t="shared" si="133"/>
        <v>50</v>
      </c>
      <c r="BI116" s="140">
        <f t="shared" si="133"/>
        <v>55</v>
      </c>
      <c r="BJ116" s="140">
        <f t="shared" si="133"/>
        <v>0</v>
      </c>
      <c r="BK116" s="140">
        <f t="shared" si="133"/>
        <v>0</v>
      </c>
      <c r="BL116" s="140">
        <f t="shared" si="133"/>
        <v>0</v>
      </c>
      <c r="BM116" s="140">
        <f t="shared" si="133"/>
        <v>45</v>
      </c>
      <c r="BN116" s="138">
        <f>COUNTIF(BN117:BN125,"E")</f>
        <v>0</v>
      </c>
      <c r="BO116" s="141">
        <f aca="true" t="shared" si="134" ref="BO116:BU116">SUM(BO117:BO125)</f>
        <v>6</v>
      </c>
      <c r="BP116" s="140">
        <f t="shared" si="134"/>
        <v>0</v>
      </c>
      <c r="BQ116" s="140">
        <f t="shared" si="134"/>
        <v>0</v>
      </c>
      <c r="BR116" s="140">
        <f t="shared" si="134"/>
        <v>0</v>
      </c>
      <c r="BS116" s="140">
        <f t="shared" si="134"/>
        <v>0</v>
      </c>
      <c r="BT116" s="140">
        <f t="shared" si="134"/>
        <v>0</v>
      </c>
      <c r="BU116" s="140">
        <f t="shared" si="134"/>
        <v>0</v>
      </c>
      <c r="BV116" s="138">
        <f>COUNTIF(BV117:BV125,"E")</f>
        <v>0</v>
      </c>
      <c r="BW116" s="141">
        <f aca="true" t="shared" si="135" ref="BW116:CC116">SUM(BW117:BW125)</f>
        <v>0</v>
      </c>
      <c r="BX116" s="140">
        <f t="shared" si="135"/>
        <v>15</v>
      </c>
      <c r="BY116" s="140">
        <f t="shared" si="135"/>
        <v>30</v>
      </c>
      <c r="BZ116" s="140">
        <f t="shared" si="135"/>
        <v>0</v>
      </c>
      <c r="CA116" s="140">
        <f t="shared" si="135"/>
        <v>0</v>
      </c>
      <c r="CB116" s="140">
        <f t="shared" si="135"/>
        <v>0</v>
      </c>
      <c r="CC116" s="140">
        <f t="shared" si="135"/>
        <v>30</v>
      </c>
      <c r="CD116" s="138">
        <f>COUNTIF(CD117:CD125,"E")</f>
        <v>0</v>
      </c>
      <c r="CE116" s="141">
        <f aca="true" t="shared" si="136" ref="CE116:CK116">SUM(CE117:CE125)</f>
        <v>3</v>
      </c>
      <c r="CF116" s="140">
        <f t="shared" si="136"/>
        <v>0</v>
      </c>
      <c r="CG116" s="140">
        <f t="shared" si="136"/>
        <v>0</v>
      </c>
      <c r="CH116" s="140">
        <f t="shared" si="136"/>
        <v>0</v>
      </c>
      <c r="CI116" s="140">
        <f t="shared" si="136"/>
        <v>0</v>
      </c>
      <c r="CJ116" s="140">
        <f t="shared" si="136"/>
        <v>0</v>
      </c>
      <c r="CK116" s="140">
        <f t="shared" si="136"/>
        <v>0</v>
      </c>
      <c r="CL116" s="138">
        <f>COUNTIF(CL117:CL125,"E")</f>
        <v>0</v>
      </c>
      <c r="CM116" s="138">
        <f>SUM(CM117:CM125)</f>
        <v>0</v>
      </c>
      <c r="CN116" s="68"/>
    </row>
    <row r="117" spans="1:91" s="68" customFormat="1" ht="45" customHeight="1">
      <c r="A117" s="91">
        <v>1</v>
      </c>
      <c r="B117" s="211" t="s">
        <v>156</v>
      </c>
      <c r="C117" s="143">
        <f aca="true" t="shared" si="137" ref="C117:C125">SUM(F117:J117)</f>
        <v>35</v>
      </c>
      <c r="D117" s="143">
        <f aca="true" t="shared" si="138" ref="D117:D123">SUM(F117:K117)</f>
        <v>50</v>
      </c>
      <c r="E117" s="143">
        <f aca="true" t="shared" si="139" ref="E117:E125">S117+AA117+AI117+AQ117+AY117+BG117+BO117+BW117+CE117+CM117</f>
        <v>2</v>
      </c>
      <c r="F117" s="143">
        <f aca="true" t="shared" si="140" ref="F117:K125">L117+T117+AB117+AJ117+AR117+AZ117+BH117+BP117+BX117+CF117</f>
        <v>15</v>
      </c>
      <c r="G117" s="143">
        <f t="shared" si="140"/>
        <v>20</v>
      </c>
      <c r="H117" s="143">
        <f t="shared" si="140"/>
        <v>0</v>
      </c>
      <c r="I117" s="143">
        <f t="shared" si="140"/>
        <v>0</v>
      </c>
      <c r="J117" s="143">
        <f t="shared" si="140"/>
        <v>0</v>
      </c>
      <c r="K117" s="144">
        <f t="shared" si="140"/>
        <v>15</v>
      </c>
      <c r="L117" s="107">
        <v>15</v>
      </c>
      <c r="M117" s="96">
        <v>20</v>
      </c>
      <c r="N117" s="96"/>
      <c r="O117" s="96"/>
      <c r="P117" s="96"/>
      <c r="Q117" s="108">
        <v>15</v>
      </c>
      <c r="R117" s="109" t="s">
        <v>37</v>
      </c>
      <c r="S117" s="110">
        <v>2</v>
      </c>
      <c r="T117" s="107"/>
      <c r="U117" s="96"/>
      <c r="V117" s="96"/>
      <c r="W117" s="96"/>
      <c r="X117" s="96"/>
      <c r="Y117" s="108"/>
      <c r="Z117" s="109"/>
      <c r="AA117" s="110"/>
      <c r="AB117" s="107"/>
      <c r="AC117" s="96"/>
      <c r="AD117" s="96"/>
      <c r="AE117" s="96"/>
      <c r="AF117" s="96"/>
      <c r="AG117" s="108"/>
      <c r="AH117" s="112"/>
      <c r="AI117" s="146"/>
      <c r="AJ117" s="107"/>
      <c r="AK117" s="96"/>
      <c r="AL117" s="96"/>
      <c r="AM117" s="96"/>
      <c r="AN117" s="96"/>
      <c r="AO117" s="108"/>
      <c r="AP117" s="109"/>
      <c r="AQ117" s="146"/>
      <c r="AR117" s="107"/>
      <c r="AS117" s="96"/>
      <c r="AT117" s="96"/>
      <c r="AU117" s="96"/>
      <c r="AV117" s="96"/>
      <c r="AW117" s="108"/>
      <c r="AX117" s="109"/>
      <c r="AY117" s="146"/>
      <c r="AZ117" s="107"/>
      <c r="BA117" s="96"/>
      <c r="BB117" s="96"/>
      <c r="BC117" s="96"/>
      <c r="BD117" s="96"/>
      <c r="BE117" s="108"/>
      <c r="BF117" s="109"/>
      <c r="BG117" s="146"/>
      <c r="BH117" s="107"/>
      <c r="BI117" s="96"/>
      <c r="BJ117" s="96"/>
      <c r="BK117" s="96"/>
      <c r="BL117" s="96"/>
      <c r="BM117" s="108"/>
      <c r="BN117" s="109"/>
      <c r="BO117" s="146"/>
      <c r="BP117" s="107"/>
      <c r="BQ117" s="96"/>
      <c r="BR117" s="96"/>
      <c r="BS117" s="96"/>
      <c r="BT117" s="96"/>
      <c r="BU117" s="108"/>
      <c r="BV117" s="109"/>
      <c r="BW117" s="146"/>
      <c r="BX117" s="107"/>
      <c r="BY117" s="96"/>
      <c r="BZ117" s="96"/>
      <c r="CA117" s="96"/>
      <c r="CB117" s="96"/>
      <c r="CC117" s="108"/>
      <c r="CD117" s="109"/>
      <c r="CE117" s="110"/>
      <c r="CF117" s="107"/>
      <c r="CG117" s="96"/>
      <c r="CH117" s="96"/>
      <c r="CI117" s="96"/>
      <c r="CJ117" s="96"/>
      <c r="CK117" s="108"/>
      <c r="CL117" s="109"/>
      <c r="CM117" s="112"/>
    </row>
    <row r="118" spans="1:91" s="68" customFormat="1" ht="45" customHeight="1">
      <c r="A118" s="91">
        <v>2</v>
      </c>
      <c r="B118" s="211" t="s">
        <v>187</v>
      </c>
      <c r="C118" s="143">
        <f t="shared" si="137"/>
        <v>35</v>
      </c>
      <c r="D118" s="143">
        <f t="shared" si="138"/>
        <v>50</v>
      </c>
      <c r="E118" s="143">
        <f t="shared" si="139"/>
        <v>2</v>
      </c>
      <c r="F118" s="143">
        <f t="shared" si="140"/>
        <v>15</v>
      </c>
      <c r="G118" s="143">
        <f t="shared" si="140"/>
        <v>20</v>
      </c>
      <c r="H118" s="143">
        <f t="shared" si="140"/>
        <v>0</v>
      </c>
      <c r="I118" s="143">
        <f t="shared" si="140"/>
        <v>0</v>
      </c>
      <c r="J118" s="143">
        <f t="shared" si="140"/>
        <v>0</v>
      </c>
      <c r="K118" s="144">
        <f t="shared" si="140"/>
        <v>15</v>
      </c>
      <c r="L118" s="107"/>
      <c r="M118" s="96"/>
      <c r="N118" s="96"/>
      <c r="O118" s="96"/>
      <c r="P118" s="96"/>
      <c r="Q118" s="108"/>
      <c r="R118" s="109"/>
      <c r="S118" s="110"/>
      <c r="T118" s="107"/>
      <c r="U118" s="96"/>
      <c r="V118" s="96"/>
      <c r="W118" s="96"/>
      <c r="X118" s="96"/>
      <c r="Y118" s="108"/>
      <c r="Z118" s="109"/>
      <c r="AA118" s="110"/>
      <c r="AB118" s="107"/>
      <c r="AC118" s="96"/>
      <c r="AD118" s="96"/>
      <c r="AE118" s="96"/>
      <c r="AF118" s="96"/>
      <c r="AG118" s="108"/>
      <c r="AH118" s="112"/>
      <c r="AI118" s="146"/>
      <c r="AJ118" s="107"/>
      <c r="AK118" s="96"/>
      <c r="AL118" s="96"/>
      <c r="AM118" s="96"/>
      <c r="AN118" s="96"/>
      <c r="AO118" s="108"/>
      <c r="AP118" s="109"/>
      <c r="AQ118" s="110"/>
      <c r="AR118" s="107"/>
      <c r="AS118" s="96"/>
      <c r="AT118" s="96"/>
      <c r="AU118" s="96"/>
      <c r="AV118" s="96"/>
      <c r="AW118" s="108"/>
      <c r="AX118" s="109"/>
      <c r="AY118" s="110"/>
      <c r="AZ118" s="107"/>
      <c r="BA118" s="96"/>
      <c r="BB118" s="96"/>
      <c r="BC118" s="96"/>
      <c r="BD118" s="96"/>
      <c r="BE118" s="108"/>
      <c r="BF118" s="109"/>
      <c r="BG118" s="146"/>
      <c r="BH118" s="107">
        <v>15</v>
      </c>
      <c r="BI118" s="96">
        <v>20</v>
      </c>
      <c r="BJ118" s="96"/>
      <c r="BK118" s="96"/>
      <c r="BL118" s="96"/>
      <c r="BM118" s="108">
        <v>15</v>
      </c>
      <c r="BN118" s="109" t="s">
        <v>37</v>
      </c>
      <c r="BO118" s="110">
        <v>2</v>
      </c>
      <c r="BP118" s="107"/>
      <c r="BQ118" s="96"/>
      <c r="BR118" s="96"/>
      <c r="BS118" s="96"/>
      <c r="BT118" s="96"/>
      <c r="BU118" s="108"/>
      <c r="BV118" s="109"/>
      <c r="BW118" s="146"/>
      <c r="BX118" s="107"/>
      <c r="BY118" s="96"/>
      <c r="BZ118" s="96"/>
      <c r="CA118" s="96"/>
      <c r="CB118" s="96"/>
      <c r="CC118" s="108"/>
      <c r="CD118" s="109"/>
      <c r="CE118" s="110"/>
      <c r="CF118" s="107"/>
      <c r="CG118" s="96"/>
      <c r="CH118" s="96"/>
      <c r="CI118" s="96"/>
      <c r="CJ118" s="96"/>
      <c r="CK118" s="108"/>
      <c r="CL118" s="109"/>
      <c r="CM118" s="112"/>
    </row>
    <row r="119" spans="1:91" s="68" customFormat="1" ht="45" customHeight="1">
      <c r="A119" s="91">
        <v>3</v>
      </c>
      <c r="B119" s="296" t="s">
        <v>78</v>
      </c>
      <c r="C119" s="143">
        <f t="shared" si="137"/>
        <v>20</v>
      </c>
      <c r="D119" s="143">
        <f t="shared" si="138"/>
        <v>25</v>
      </c>
      <c r="E119" s="143">
        <f>S119+AA119+AI119+AQ119+AY119+BG119+BO119+BW119+CE119+CM119</f>
        <v>1</v>
      </c>
      <c r="F119" s="143">
        <f aca="true" t="shared" si="141" ref="F119:K119">L119+T119+AB119+AJ119+AR119+AZ119+BH119+BP119+BX119+CF119</f>
        <v>10</v>
      </c>
      <c r="G119" s="143">
        <f t="shared" si="141"/>
        <v>10</v>
      </c>
      <c r="H119" s="143">
        <f t="shared" si="141"/>
        <v>0</v>
      </c>
      <c r="I119" s="143">
        <f t="shared" si="141"/>
        <v>0</v>
      </c>
      <c r="J119" s="143">
        <f t="shared" si="141"/>
        <v>0</v>
      </c>
      <c r="K119" s="144">
        <f t="shared" si="141"/>
        <v>5</v>
      </c>
      <c r="L119" s="107"/>
      <c r="M119" s="96"/>
      <c r="N119" s="96"/>
      <c r="O119" s="96"/>
      <c r="P119" s="96"/>
      <c r="Q119" s="108"/>
      <c r="R119" s="112"/>
      <c r="S119" s="146"/>
      <c r="T119" s="107">
        <v>10</v>
      </c>
      <c r="U119" s="96">
        <v>10</v>
      </c>
      <c r="V119" s="96"/>
      <c r="W119" s="96"/>
      <c r="X119" s="96"/>
      <c r="Y119" s="108">
        <v>5</v>
      </c>
      <c r="Z119" s="109" t="s">
        <v>37</v>
      </c>
      <c r="AA119" s="146">
        <v>1</v>
      </c>
      <c r="AB119" s="107"/>
      <c r="AC119" s="96"/>
      <c r="AD119" s="96"/>
      <c r="AE119" s="96"/>
      <c r="AF119" s="96"/>
      <c r="AG119" s="108"/>
      <c r="AH119" s="112"/>
      <c r="AI119" s="146"/>
      <c r="AJ119" s="107"/>
      <c r="AK119" s="96"/>
      <c r="AL119" s="96"/>
      <c r="AM119" s="96"/>
      <c r="AN119" s="96"/>
      <c r="AO119" s="108"/>
      <c r="AP119" s="109"/>
      <c r="AQ119" s="146"/>
      <c r="AR119" s="107"/>
      <c r="AS119" s="96"/>
      <c r="AT119" s="96"/>
      <c r="AU119" s="96"/>
      <c r="AV119" s="96"/>
      <c r="AW119" s="108"/>
      <c r="AX119" s="109"/>
      <c r="AY119" s="146"/>
      <c r="AZ119" s="107"/>
      <c r="BA119" s="96"/>
      <c r="BB119" s="96"/>
      <c r="BC119" s="96"/>
      <c r="BD119" s="96"/>
      <c r="BE119" s="108"/>
      <c r="BF119" s="109"/>
      <c r="BG119" s="146"/>
      <c r="BH119" s="107"/>
      <c r="BI119" s="96"/>
      <c r="BJ119" s="96"/>
      <c r="BK119" s="96"/>
      <c r="BL119" s="96"/>
      <c r="BM119" s="108"/>
      <c r="BN119" s="109"/>
      <c r="BO119" s="146"/>
      <c r="BP119" s="107"/>
      <c r="BQ119" s="96"/>
      <c r="BR119" s="96"/>
      <c r="BS119" s="96"/>
      <c r="BT119" s="96"/>
      <c r="BU119" s="108"/>
      <c r="BV119" s="109"/>
      <c r="BW119" s="146"/>
      <c r="BX119" s="107"/>
      <c r="BY119" s="96"/>
      <c r="BZ119" s="96"/>
      <c r="CA119" s="96"/>
      <c r="CB119" s="96"/>
      <c r="CC119" s="108"/>
      <c r="CD119" s="109"/>
      <c r="CE119" s="110"/>
      <c r="CF119" s="107"/>
      <c r="CG119" s="96"/>
      <c r="CH119" s="96"/>
      <c r="CI119" s="96"/>
      <c r="CJ119" s="96"/>
      <c r="CK119" s="108"/>
      <c r="CL119" s="109"/>
      <c r="CM119" s="112"/>
    </row>
    <row r="120" spans="1:91" s="68" customFormat="1" ht="45" customHeight="1">
      <c r="A120" s="91">
        <v>4</v>
      </c>
      <c r="B120" s="211" t="s">
        <v>188</v>
      </c>
      <c r="C120" s="143">
        <f t="shared" si="137"/>
        <v>30</v>
      </c>
      <c r="D120" s="143">
        <f t="shared" si="138"/>
        <v>50</v>
      </c>
      <c r="E120" s="143">
        <f t="shared" si="139"/>
        <v>2</v>
      </c>
      <c r="F120" s="143">
        <f t="shared" si="140"/>
        <v>15</v>
      </c>
      <c r="G120" s="143">
        <f t="shared" si="140"/>
        <v>15</v>
      </c>
      <c r="H120" s="143">
        <f t="shared" si="140"/>
        <v>0</v>
      </c>
      <c r="I120" s="143">
        <f t="shared" si="140"/>
        <v>0</v>
      </c>
      <c r="J120" s="143">
        <f t="shared" si="140"/>
        <v>0</v>
      </c>
      <c r="K120" s="144">
        <f t="shared" si="140"/>
        <v>20</v>
      </c>
      <c r="L120" s="107"/>
      <c r="M120" s="96"/>
      <c r="N120" s="96"/>
      <c r="O120" s="96"/>
      <c r="P120" s="96"/>
      <c r="Q120" s="108"/>
      <c r="R120" s="109"/>
      <c r="S120" s="110"/>
      <c r="T120" s="107"/>
      <c r="U120" s="96"/>
      <c r="V120" s="96"/>
      <c r="W120" s="96"/>
      <c r="X120" s="96"/>
      <c r="Y120" s="108"/>
      <c r="Z120" s="109"/>
      <c r="AA120" s="110"/>
      <c r="AB120" s="107"/>
      <c r="AC120" s="96"/>
      <c r="AD120" s="96"/>
      <c r="AE120" s="96"/>
      <c r="AF120" s="96"/>
      <c r="AG120" s="108"/>
      <c r="AH120" s="112"/>
      <c r="AI120" s="146"/>
      <c r="AJ120" s="107"/>
      <c r="AK120" s="96"/>
      <c r="AL120" s="96"/>
      <c r="AM120" s="96"/>
      <c r="AN120" s="96"/>
      <c r="AO120" s="108"/>
      <c r="AP120" s="109"/>
      <c r="AQ120" s="146"/>
      <c r="AR120" s="107"/>
      <c r="AS120" s="96"/>
      <c r="AT120" s="96"/>
      <c r="AU120" s="96"/>
      <c r="AV120" s="96"/>
      <c r="AW120" s="108"/>
      <c r="AX120" s="109"/>
      <c r="AY120" s="146"/>
      <c r="AZ120" s="107"/>
      <c r="BA120" s="96"/>
      <c r="BB120" s="96"/>
      <c r="BC120" s="96"/>
      <c r="BD120" s="96"/>
      <c r="BE120" s="108"/>
      <c r="BF120" s="109"/>
      <c r="BG120" s="146"/>
      <c r="BH120" s="107"/>
      <c r="BI120" s="96"/>
      <c r="BJ120" s="96"/>
      <c r="BK120" s="96"/>
      <c r="BL120" s="96"/>
      <c r="BM120" s="108"/>
      <c r="BN120" s="109"/>
      <c r="BO120" s="146"/>
      <c r="BP120" s="107"/>
      <c r="BQ120" s="96"/>
      <c r="BR120" s="96"/>
      <c r="BS120" s="96"/>
      <c r="BT120" s="96"/>
      <c r="BU120" s="108"/>
      <c r="BV120" s="109"/>
      <c r="BW120" s="146"/>
      <c r="BX120" s="107">
        <v>15</v>
      </c>
      <c r="BY120" s="96">
        <v>15</v>
      </c>
      <c r="BZ120" s="96"/>
      <c r="CA120" s="96"/>
      <c r="CB120" s="96"/>
      <c r="CC120" s="108">
        <v>20</v>
      </c>
      <c r="CD120" s="109" t="s">
        <v>37</v>
      </c>
      <c r="CE120" s="146">
        <v>2</v>
      </c>
      <c r="CF120" s="107"/>
      <c r="CG120" s="96"/>
      <c r="CH120" s="96"/>
      <c r="CI120" s="96"/>
      <c r="CJ120" s="96"/>
      <c r="CK120" s="108"/>
      <c r="CL120" s="109"/>
      <c r="CM120" s="112"/>
    </row>
    <row r="121" spans="1:91" s="68" customFormat="1" ht="45" customHeight="1">
      <c r="A121" s="91">
        <v>5</v>
      </c>
      <c r="B121" s="211" t="s">
        <v>79</v>
      </c>
      <c r="C121" s="143">
        <f t="shared" si="137"/>
        <v>15</v>
      </c>
      <c r="D121" s="143">
        <f t="shared" si="138"/>
        <v>25</v>
      </c>
      <c r="E121" s="143">
        <f t="shared" si="139"/>
        <v>1</v>
      </c>
      <c r="F121" s="143">
        <f t="shared" si="140"/>
        <v>0</v>
      </c>
      <c r="G121" s="143">
        <f t="shared" si="140"/>
        <v>15</v>
      </c>
      <c r="H121" s="143">
        <f t="shared" si="140"/>
        <v>0</v>
      </c>
      <c r="I121" s="143">
        <f t="shared" si="140"/>
        <v>0</v>
      </c>
      <c r="J121" s="143">
        <f t="shared" si="140"/>
        <v>0</v>
      </c>
      <c r="K121" s="144">
        <f t="shared" si="140"/>
        <v>10</v>
      </c>
      <c r="L121" s="107"/>
      <c r="M121" s="96"/>
      <c r="N121" s="96"/>
      <c r="O121" s="96"/>
      <c r="P121" s="96"/>
      <c r="Q121" s="108"/>
      <c r="R121" s="109"/>
      <c r="S121" s="110"/>
      <c r="T121" s="107"/>
      <c r="U121" s="96"/>
      <c r="V121" s="96"/>
      <c r="W121" s="96"/>
      <c r="X121" s="96"/>
      <c r="Y121" s="108"/>
      <c r="Z121" s="109"/>
      <c r="AA121" s="110"/>
      <c r="AB121" s="107"/>
      <c r="AC121" s="96"/>
      <c r="AD121" s="96"/>
      <c r="AE121" s="96"/>
      <c r="AF121" s="96"/>
      <c r="AG121" s="108"/>
      <c r="AH121" s="112"/>
      <c r="AI121" s="146"/>
      <c r="AJ121" s="284"/>
      <c r="AK121" s="285"/>
      <c r="AL121" s="285"/>
      <c r="AM121" s="285"/>
      <c r="AN121" s="285"/>
      <c r="AO121" s="286"/>
      <c r="AP121" s="288"/>
      <c r="AQ121" s="289"/>
      <c r="AR121" s="107"/>
      <c r="AS121" s="96"/>
      <c r="AT121" s="96"/>
      <c r="AU121" s="96"/>
      <c r="AV121" s="96"/>
      <c r="AW121" s="108"/>
      <c r="AX121" s="109"/>
      <c r="AY121" s="146"/>
      <c r="AZ121" s="107"/>
      <c r="BA121" s="96"/>
      <c r="BB121" s="96"/>
      <c r="BC121" s="96"/>
      <c r="BD121" s="96"/>
      <c r="BE121" s="108"/>
      <c r="BF121" s="109"/>
      <c r="BG121" s="146"/>
      <c r="BH121" s="107"/>
      <c r="BI121" s="96"/>
      <c r="BJ121" s="96"/>
      <c r="BK121" s="96"/>
      <c r="BL121" s="96"/>
      <c r="BM121" s="108"/>
      <c r="BN121" s="109"/>
      <c r="BO121" s="110"/>
      <c r="BP121" s="107"/>
      <c r="BQ121" s="96"/>
      <c r="BR121" s="96"/>
      <c r="BS121" s="96"/>
      <c r="BT121" s="96"/>
      <c r="BU121" s="108"/>
      <c r="BV121" s="109"/>
      <c r="BW121" s="110"/>
      <c r="BX121" s="96"/>
      <c r="BY121" s="96">
        <v>15</v>
      </c>
      <c r="BZ121" s="96"/>
      <c r="CA121" s="96"/>
      <c r="CB121" s="96"/>
      <c r="CC121" s="108">
        <v>10</v>
      </c>
      <c r="CD121" s="109" t="s">
        <v>37</v>
      </c>
      <c r="CE121" s="110">
        <v>1</v>
      </c>
      <c r="CF121" s="110"/>
      <c r="CG121" s="96"/>
      <c r="CH121" s="96"/>
      <c r="CI121" s="96"/>
      <c r="CJ121" s="96"/>
      <c r="CK121" s="108"/>
      <c r="CL121" s="109"/>
      <c r="CM121" s="112"/>
    </row>
    <row r="122" spans="1:91" s="68" customFormat="1" ht="45" customHeight="1">
      <c r="A122" s="91">
        <v>6</v>
      </c>
      <c r="B122" s="211" t="s">
        <v>132</v>
      </c>
      <c r="C122" s="143">
        <f t="shared" si="137"/>
        <v>30</v>
      </c>
      <c r="D122" s="143">
        <f t="shared" si="138"/>
        <v>50</v>
      </c>
      <c r="E122" s="143">
        <f t="shared" si="139"/>
        <v>2</v>
      </c>
      <c r="F122" s="143">
        <f t="shared" si="140"/>
        <v>15</v>
      </c>
      <c r="G122" s="143">
        <f t="shared" si="140"/>
        <v>0</v>
      </c>
      <c r="H122" s="143">
        <f t="shared" si="140"/>
        <v>0</v>
      </c>
      <c r="I122" s="143">
        <f t="shared" si="140"/>
        <v>0</v>
      </c>
      <c r="J122" s="143">
        <f t="shared" si="140"/>
        <v>15</v>
      </c>
      <c r="K122" s="144">
        <f t="shared" si="140"/>
        <v>20</v>
      </c>
      <c r="L122" s="107">
        <v>15</v>
      </c>
      <c r="M122" s="96"/>
      <c r="N122" s="96"/>
      <c r="O122" s="96"/>
      <c r="P122" s="96">
        <v>15</v>
      </c>
      <c r="Q122" s="108">
        <v>20</v>
      </c>
      <c r="R122" s="109" t="s">
        <v>37</v>
      </c>
      <c r="S122" s="110">
        <v>2</v>
      </c>
      <c r="T122" s="107"/>
      <c r="U122" s="96"/>
      <c r="V122" s="96"/>
      <c r="W122" s="96"/>
      <c r="X122" s="96"/>
      <c r="Y122" s="108"/>
      <c r="Z122" s="109"/>
      <c r="AA122" s="110"/>
      <c r="AB122" s="107"/>
      <c r="AC122" s="96"/>
      <c r="AD122" s="96"/>
      <c r="AE122" s="96"/>
      <c r="AF122" s="96"/>
      <c r="AG122" s="108"/>
      <c r="AH122" s="112"/>
      <c r="AI122" s="146"/>
      <c r="AJ122" s="284"/>
      <c r="AK122" s="285"/>
      <c r="AL122" s="285"/>
      <c r="AM122" s="285"/>
      <c r="AN122" s="285"/>
      <c r="AO122" s="286"/>
      <c r="AP122" s="288"/>
      <c r="AQ122" s="289"/>
      <c r="AR122" s="107"/>
      <c r="AS122" s="96"/>
      <c r="AT122" s="96"/>
      <c r="AU122" s="96"/>
      <c r="AV122" s="96"/>
      <c r="AW122" s="108"/>
      <c r="AX122" s="109"/>
      <c r="AY122" s="146"/>
      <c r="AZ122" s="107"/>
      <c r="BA122" s="96"/>
      <c r="BB122" s="96"/>
      <c r="BC122" s="96"/>
      <c r="BD122" s="96"/>
      <c r="BE122" s="108"/>
      <c r="BF122" s="109"/>
      <c r="BG122" s="146"/>
      <c r="BH122" s="107"/>
      <c r="BI122" s="96"/>
      <c r="BJ122" s="96"/>
      <c r="BK122" s="96"/>
      <c r="BL122" s="96"/>
      <c r="BM122" s="108"/>
      <c r="BN122" s="109"/>
      <c r="BO122" s="110"/>
      <c r="BP122" s="107"/>
      <c r="BQ122" s="96"/>
      <c r="BR122" s="96"/>
      <c r="BS122" s="96"/>
      <c r="BT122" s="96"/>
      <c r="BU122" s="108"/>
      <c r="BV122" s="109"/>
      <c r="BW122" s="146"/>
      <c r="BX122" s="107"/>
      <c r="BY122" s="96"/>
      <c r="BZ122" s="96"/>
      <c r="CA122" s="96"/>
      <c r="CB122" s="96"/>
      <c r="CC122" s="108"/>
      <c r="CD122" s="109"/>
      <c r="CE122" s="110"/>
      <c r="CF122" s="107"/>
      <c r="CG122" s="96"/>
      <c r="CH122" s="96"/>
      <c r="CI122" s="96"/>
      <c r="CJ122" s="96"/>
      <c r="CK122" s="108"/>
      <c r="CL122" s="109"/>
      <c r="CM122" s="112"/>
    </row>
    <row r="123" spans="1:91" s="68" customFormat="1" ht="45" customHeight="1">
      <c r="A123" s="91">
        <v>7</v>
      </c>
      <c r="B123" s="211" t="s">
        <v>189</v>
      </c>
      <c r="C123" s="143">
        <f t="shared" si="137"/>
        <v>35</v>
      </c>
      <c r="D123" s="143">
        <f t="shared" si="138"/>
        <v>50</v>
      </c>
      <c r="E123" s="143">
        <f t="shared" si="139"/>
        <v>2</v>
      </c>
      <c r="F123" s="143">
        <f t="shared" si="140"/>
        <v>15</v>
      </c>
      <c r="G123" s="143">
        <f t="shared" si="140"/>
        <v>20</v>
      </c>
      <c r="H123" s="143">
        <f t="shared" si="140"/>
        <v>0</v>
      </c>
      <c r="I123" s="143">
        <f t="shared" si="140"/>
        <v>0</v>
      </c>
      <c r="J123" s="143">
        <f t="shared" si="140"/>
        <v>0</v>
      </c>
      <c r="K123" s="144">
        <f t="shared" si="140"/>
        <v>15</v>
      </c>
      <c r="L123" s="107"/>
      <c r="M123" s="96"/>
      <c r="N123" s="96"/>
      <c r="O123" s="96"/>
      <c r="P123" s="96"/>
      <c r="Q123" s="108"/>
      <c r="R123" s="109"/>
      <c r="S123" s="110"/>
      <c r="T123" s="107"/>
      <c r="U123" s="96"/>
      <c r="V123" s="96"/>
      <c r="W123" s="96"/>
      <c r="X123" s="96"/>
      <c r="Y123" s="108"/>
      <c r="Z123" s="109"/>
      <c r="AA123" s="110"/>
      <c r="AB123" s="107"/>
      <c r="AC123" s="96"/>
      <c r="AD123" s="96"/>
      <c r="AE123" s="96"/>
      <c r="AF123" s="96"/>
      <c r="AG123" s="108"/>
      <c r="AH123" s="112"/>
      <c r="AI123" s="146"/>
      <c r="AJ123" s="284"/>
      <c r="AK123" s="285"/>
      <c r="AL123" s="285"/>
      <c r="AM123" s="285"/>
      <c r="AN123" s="285"/>
      <c r="AO123" s="286"/>
      <c r="AP123" s="288"/>
      <c r="AQ123" s="287"/>
      <c r="AR123" s="107"/>
      <c r="AS123" s="96"/>
      <c r="AT123" s="96"/>
      <c r="AU123" s="96"/>
      <c r="AV123" s="96"/>
      <c r="AW123" s="108"/>
      <c r="AX123" s="109"/>
      <c r="AY123" s="146"/>
      <c r="AZ123" s="107"/>
      <c r="BA123" s="96"/>
      <c r="BB123" s="96"/>
      <c r="BC123" s="96"/>
      <c r="BD123" s="96"/>
      <c r="BE123" s="108"/>
      <c r="BF123" s="109"/>
      <c r="BG123" s="146"/>
      <c r="BH123" s="107">
        <v>15</v>
      </c>
      <c r="BI123" s="96">
        <v>20</v>
      </c>
      <c r="BJ123" s="96"/>
      <c r="BK123" s="96"/>
      <c r="BL123" s="96"/>
      <c r="BM123" s="108">
        <v>15</v>
      </c>
      <c r="BN123" s="109" t="s">
        <v>37</v>
      </c>
      <c r="BO123" s="146">
        <v>2</v>
      </c>
      <c r="BP123" s="107"/>
      <c r="BQ123" s="96"/>
      <c r="BR123" s="96"/>
      <c r="BS123" s="96"/>
      <c r="BT123" s="96"/>
      <c r="BU123" s="108"/>
      <c r="BV123" s="109"/>
      <c r="BW123" s="146"/>
      <c r="BX123" s="107"/>
      <c r="BY123" s="96"/>
      <c r="BZ123" s="96"/>
      <c r="CA123" s="96"/>
      <c r="CB123" s="96"/>
      <c r="CC123" s="108"/>
      <c r="CD123" s="109"/>
      <c r="CE123" s="110"/>
      <c r="CF123" s="107"/>
      <c r="CG123" s="96"/>
      <c r="CH123" s="96"/>
      <c r="CI123" s="96"/>
      <c r="CJ123" s="96"/>
      <c r="CK123" s="108"/>
      <c r="CL123" s="109"/>
      <c r="CM123" s="112"/>
    </row>
    <row r="124" spans="1:91" s="68" customFormat="1" ht="45" customHeight="1">
      <c r="A124" s="91">
        <v>8</v>
      </c>
      <c r="B124" s="295" t="s">
        <v>133</v>
      </c>
      <c r="C124" s="143">
        <f t="shared" si="137"/>
        <v>35</v>
      </c>
      <c r="D124" s="143">
        <f>SUM(F124:K124)</f>
        <v>50</v>
      </c>
      <c r="E124" s="143">
        <f t="shared" si="139"/>
        <v>2</v>
      </c>
      <c r="F124" s="143">
        <f t="shared" si="140"/>
        <v>20</v>
      </c>
      <c r="G124" s="143">
        <f t="shared" si="140"/>
        <v>15</v>
      </c>
      <c r="H124" s="143">
        <f t="shared" si="140"/>
        <v>0</v>
      </c>
      <c r="I124" s="143">
        <f t="shared" si="140"/>
        <v>0</v>
      </c>
      <c r="J124" s="143">
        <f t="shared" si="140"/>
        <v>0</v>
      </c>
      <c r="K124" s="144">
        <f t="shared" si="140"/>
        <v>15</v>
      </c>
      <c r="L124" s="107"/>
      <c r="M124" s="96"/>
      <c r="N124" s="96"/>
      <c r="O124" s="96"/>
      <c r="P124" s="96"/>
      <c r="Q124" s="108"/>
      <c r="R124" s="109"/>
      <c r="S124" s="110"/>
      <c r="T124" s="107"/>
      <c r="U124" s="96"/>
      <c r="V124" s="96"/>
      <c r="W124" s="96"/>
      <c r="X124" s="96"/>
      <c r="Y124" s="108"/>
      <c r="Z124" s="109"/>
      <c r="AA124" s="110"/>
      <c r="AB124" s="284"/>
      <c r="AC124" s="285"/>
      <c r="AD124" s="285"/>
      <c r="AE124" s="285"/>
      <c r="AF124" s="285"/>
      <c r="AG124" s="286"/>
      <c r="AH124" s="288"/>
      <c r="AI124" s="287"/>
      <c r="AJ124" s="284"/>
      <c r="AK124" s="285"/>
      <c r="AL124" s="285"/>
      <c r="AM124" s="285"/>
      <c r="AN124" s="285"/>
      <c r="AO124" s="286"/>
      <c r="AP124" s="288"/>
      <c r="AQ124" s="287"/>
      <c r="AR124" s="107"/>
      <c r="AS124" s="96"/>
      <c r="AT124" s="96"/>
      <c r="AU124" s="96"/>
      <c r="AV124" s="96"/>
      <c r="AW124" s="108"/>
      <c r="AX124" s="109"/>
      <c r="AY124" s="146"/>
      <c r="AZ124" s="107"/>
      <c r="BA124" s="96"/>
      <c r="BB124" s="96"/>
      <c r="BC124" s="96"/>
      <c r="BD124" s="96"/>
      <c r="BE124" s="108"/>
      <c r="BF124" s="109"/>
      <c r="BG124" s="146"/>
      <c r="BH124" s="107">
        <v>20</v>
      </c>
      <c r="BI124" s="96">
        <v>15</v>
      </c>
      <c r="BJ124" s="96"/>
      <c r="BK124" s="96"/>
      <c r="BL124" s="96"/>
      <c r="BM124" s="108">
        <v>15</v>
      </c>
      <c r="BN124" s="109" t="s">
        <v>37</v>
      </c>
      <c r="BO124" s="146">
        <v>2</v>
      </c>
      <c r="BP124" s="107"/>
      <c r="BQ124" s="96"/>
      <c r="BR124" s="96"/>
      <c r="BS124" s="96"/>
      <c r="BT124" s="96"/>
      <c r="BU124" s="108"/>
      <c r="BV124" s="109"/>
      <c r="BW124" s="146"/>
      <c r="BX124" s="107"/>
      <c r="BY124" s="96"/>
      <c r="BZ124" s="96"/>
      <c r="CA124" s="96"/>
      <c r="CB124" s="96"/>
      <c r="CC124" s="108"/>
      <c r="CD124" s="109"/>
      <c r="CE124" s="110"/>
      <c r="CF124" s="107"/>
      <c r="CG124" s="96"/>
      <c r="CH124" s="96"/>
      <c r="CI124" s="96"/>
      <c r="CJ124" s="96"/>
      <c r="CK124" s="108"/>
      <c r="CL124" s="109"/>
      <c r="CM124" s="112"/>
    </row>
    <row r="125" spans="1:91" s="68" customFormat="1" ht="45" customHeight="1">
      <c r="A125" s="91">
        <v>9</v>
      </c>
      <c r="B125" s="203" t="s">
        <v>190</v>
      </c>
      <c r="C125" s="143">
        <f t="shared" si="137"/>
        <v>15</v>
      </c>
      <c r="D125" s="143">
        <f>SUM(F125:K125)</f>
        <v>25</v>
      </c>
      <c r="E125" s="143">
        <f t="shared" si="139"/>
        <v>1</v>
      </c>
      <c r="F125" s="143">
        <f>L125+T125+AB125+AJ125+AR125+AZ125+BH125+BP125+BX125+CF125</f>
        <v>0</v>
      </c>
      <c r="G125" s="143">
        <f t="shared" si="140"/>
        <v>15</v>
      </c>
      <c r="H125" s="143">
        <f>N125+V125+AD125+AL125+AT125+BB125+BJ125+BR125+BZ125+CH125</f>
        <v>0</v>
      </c>
      <c r="I125" s="143">
        <f t="shared" si="140"/>
        <v>0</v>
      </c>
      <c r="J125" s="143">
        <f t="shared" si="140"/>
        <v>0</v>
      </c>
      <c r="K125" s="144">
        <f t="shared" si="140"/>
        <v>10</v>
      </c>
      <c r="L125" s="152"/>
      <c r="M125" s="153"/>
      <c r="N125" s="153"/>
      <c r="O125" s="153"/>
      <c r="P125" s="153"/>
      <c r="Q125" s="154"/>
      <c r="R125" s="123"/>
      <c r="S125" s="155"/>
      <c r="T125" s="152"/>
      <c r="U125" s="153"/>
      <c r="V125" s="153"/>
      <c r="W125" s="153"/>
      <c r="X125" s="153"/>
      <c r="Y125" s="154"/>
      <c r="Z125" s="123"/>
      <c r="AA125" s="155"/>
      <c r="AB125" s="152"/>
      <c r="AC125" s="153"/>
      <c r="AD125" s="153"/>
      <c r="AE125" s="153"/>
      <c r="AF125" s="153"/>
      <c r="AG125" s="154"/>
      <c r="AH125" s="210"/>
      <c r="AI125" s="156"/>
      <c r="AJ125" s="290"/>
      <c r="AK125" s="291"/>
      <c r="AL125" s="291"/>
      <c r="AM125" s="291"/>
      <c r="AN125" s="291"/>
      <c r="AO125" s="292"/>
      <c r="AP125" s="293"/>
      <c r="AQ125" s="294"/>
      <c r="AR125" s="152"/>
      <c r="AS125" s="153">
        <v>15</v>
      </c>
      <c r="AT125" s="153"/>
      <c r="AU125" s="153"/>
      <c r="AV125" s="153"/>
      <c r="AW125" s="154">
        <v>10</v>
      </c>
      <c r="AX125" s="123" t="s">
        <v>37</v>
      </c>
      <c r="AY125" s="156">
        <v>1</v>
      </c>
      <c r="AZ125" s="152"/>
      <c r="BA125" s="153"/>
      <c r="BB125" s="153"/>
      <c r="BC125" s="153"/>
      <c r="BD125" s="153"/>
      <c r="BE125" s="154"/>
      <c r="BF125" s="123"/>
      <c r="BG125" s="156"/>
      <c r="BH125" s="152"/>
      <c r="BI125" s="153"/>
      <c r="BJ125" s="153"/>
      <c r="BK125" s="153"/>
      <c r="BL125" s="153"/>
      <c r="BM125" s="154"/>
      <c r="BN125" s="123"/>
      <c r="BO125" s="156"/>
      <c r="BP125" s="152"/>
      <c r="BQ125" s="153"/>
      <c r="BR125" s="153"/>
      <c r="BS125" s="153"/>
      <c r="BT125" s="153"/>
      <c r="BU125" s="154"/>
      <c r="BV125" s="123"/>
      <c r="BW125" s="156"/>
      <c r="BX125" s="152"/>
      <c r="BY125" s="153"/>
      <c r="BZ125" s="153"/>
      <c r="CA125" s="153"/>
      <c r="CB125" s="153"/>
      <c r="CC125" s="154"/>
      <c r="CD125" s="123"/>
      <c r="CE125" s="156"/>
      <c r="CF125" s="152"/>
      <c r="CG125" s="153"/>
      <c r="CH125" s="153"/>
      <c r="CI125" s="153"/>
      <c r="CJ125" s="153"/>
      <c r="CK125" s="154"/>
      <c r="CL125" s="123"/>
      <c r="CM125" s="210"/>
    </row>
    <row r="126" spans="1:91" s="68" customFormat="1" ht="45" customHeight="1">
      <c r="A126" s="17"/>
      <c r="B126" s="213"/>
      <c r="C126" s="214"/>
      <c r="D126" s="274"/>
      <c r="E126" s="274"/>
      <c r="F126" s="214"/>
      <c r="G126" s="214"/>
      <c r="H126" s="214"/>
      <c r="I126" s="214"/>
      <c r="J126" s="214"/>
      <c r="K126" s="214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4"/>
      <c r="AB126" s="215"/>
      <c r="AC126" s="215"/>
      <c r="AD126" s="215"/>
      <c r="AE126" s="215"/>
      <c r="AF126" s="215"/>
      <c r="AG126" s="215"/>
      <c r="AH126" s="215"/>
      <c r="AI126" s="214"/>
      <c r="AJ126" s="215"/>
      <c r="AK126" s="215"/>
      <c r="AL126" s="215"/>
      <c r="AM126" s="215"/>
      <c r="AN126" s="215"/>
      <c r="AO126" s="215"/>
      <c r="AP126" s="215"/>
      <c r="AQ126" s="214"/>
      <c r="AR126" s="215"/>
      <c r="AS126" s="215"/>
      <c r="AT126" s="215"/>
      <c r="AU126" s="215"/>
      <c r="AV126" s="215"/>
      <c r="AW126" s="215"/>
      <c r="AX126" s="215"/>
      <c r="AY126" s="214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4"/>
      <c r="BP126" s="215"/>
      <c r="BQ126" s="215"/>
      <c r="BR126" s="215"/>
      <c r="BS126" s="215"/>
      <c r="BT126" s="215"/>
      <c r="BU126" s="215"/>
      <c r="BV126" s="215"/>
      <c r="BW126" s="214"/>
      <c r="BX126" s="215"/>
      <c r="BY126" s="215"/>
      <c r="BZ126" s="215"/>
      <c r="CA126" s="215"/>
      <c r="CB126" s="215"/>
      <c r="CC126" s="215"/>
      <c r="CD126" s="215"/>
      <c r="CE126" s="214"/>
      <c r="CF126" s="215"/>
      <c r="CG126" s="215"/>
      <c r="CH126" s="215"/>
      <c r="CI126" s="215"/>
      <c r="CJ126" s="215"/>
      <c r="CK126" s="215"/>
      <c r="CL126" s="215"/>
      <c r="CM126" s="216"/>
    </row>
    <row r="127" spans="1:92" s="219" customFormat="1" ht="51" customHeight="1">
      <c r="A127" s="217" t="s">
        <v>30</v>
      </c>
      <c r="B127" s="218" t="s">
        <v>134</v>
      </c>
      <c r="C127" s="199">
        <f aca="true" t="shared" si="142" ref="C127:Q127">SUM(C128:C130)</f>
        <v>135</v>
      </c>
      <c r="D127" s="199">
        <f t="shared" si="142"/>
        <v>625</v>
      </c>
      <c r="E127" s="199">
        <f t="shared" si="142"/>
        <v>25</v>
      </c>
      <c r="F127" s="199">
        <f t="shared" si="142"/>
        <v>15</v>
      </c>
      <c r="G127" s="199">
        <f t="shared" si="142"/>
        <v>30</v>
      </c>
      <c r="H127" s="199">
        <f t="shared" si="142"/>
        <v>90</v>
      </c>
      <c r="I127" s="199">
        <f t="shared" si="142"/>
        <v>0</v>
      </c>
      <c r="J127" s="199">
        <f t="shared" si="142"/>
        <v>0</v>
      </c>
      <c r="K127" s="209">
        <f t="shared" si="142"/>
        <v>490</v>
      </c>
      <c r="L127" s="198">
        <f t="shared" si="142"/>
        <v>0</v>
      </c>
      <c r="M127" s="199">
        <f t="shared" si="142"/>
        <v>0</v>
      </c>
      <c r="N127" s="199">
        <f t="shared" si="142"/>
        <v>0</v>
      </c>
      <c r="O127" s="199">
        <f t="shared" si="142"/>
        <v>0</v>
      </c>
      <c r="P127" s="199">
        <f t="shared" si="142"/>
        <v>0</v>
      </c>
      <c r="Q127" s="199">
        <f t="shared" si="142"/>
        <v>0</v>
      </c>
      <c r="R127" s="199">
        <f>COUNTIF(R128:R130,"E")</f>
        <v>0</v>
      </c>
      <c r="S127" s="209">
        <f aca="true" t="shared" si="143" ref="S127:Y127">SUM(S128:S130)</f>
        <v>0</v>
      </c>
      <c r="T127" s="198">
        <f t="shared" si="143"/>
        <v>0</v>
      </c>
      <c r="U127" s="199">
        <f t="shared" si="143"/>
        <v>0</v>
      </c>
      <c r="V127" s="199">
        <f t="shared" si="143"/>
        <v>0</v>
      </c>
      <c r="W127" s="199">
        <f t="shared" si="143"/>
        <v>0</v>
      </c>
      <c r="X127" s="199">
        <f t="shared" si="143"/>
        <v>0</v>
      </c>
      <c r="Y127" s="199">
        <f t="shared" si="143"/>
        <v>0</v>
      </c>
      <c r="Z127" s="199">
        <f>COUNTIF(Z128:Z130,"E")</f>
        <v>0</v>
      </c>
      <c r="AA127" s="209">
        <f aca="true" t="shared" si="144" ref="AA127:AG127">SUM(AA128:AA130)</f>
        <v>0</v>
      </c>
      <c r="AB127" s="198">
        <f t="shared" si="144"/>
        <v>0</v>
      </c>
      <c r="AC127" s="199">
        <f t="shared" si="144"/>
        <v>0</v>
      </c>
      <c r="AD127" s="199">
        <f t="shared" si="144"/>
        <v>0</v>
      </c>
      <c r="AE127" s="199">
        <f t="shared" si="144"/>
        <v>0</v>
      </c>
      <c r="AF127" s="199">
        <f t="shared" si="144"/>
        <v>0</v>
      </c>
      <c r="AG127" s="199">
        <f t="shared" si="144"/>
        <v>0</v>
      </c>
      <c r="AH127" s="199">
        <f>COUNTIF(AH128:AH130,"E")</f>
        <v>0</v>
      </c>
      <c r="AI127" s="209">
        <f aca="true" t="shared" si="145" ref="AI127:AO127">SUM(AI128:AI130)</f>
        <v>0</v>
      </c>
      <c r="AJ127" s="198">
        <f t="shared" si="145"/>
        <v>0</v>
      </c>
      <c r="AK127" s="199">
        <f t="shared" si="145"/>
        <v>0</v>
      </c>
      <c r="AL127" s="199">
        <f t="shared" si="145"/>
        <v>0</v>
      </c>
      <c r="AM127" s="199">
        <f t="shared" si="145"/>
        <v>0</v>
      </c>
      <c r="AN127" s="199">
        <f t="shared" si="145"/>
        <v>0</v>
      </c>
      <c r="AO127" s="199">
        <f t="shared" si="145"/>
        <v>0</v>
      </c>
      <c r="AP127" s="199">
        <f>COUNTIF(AP128:AP130,"E")</f>
        <v>0</v>
      </c>
      <c r="AQ127" s="209">
        <f aca="true" t="shared" si="146" ref="AQ127:AW127">SUM(AQ128:AQ130)</f>
        <v>0</v>
      </c>
      <c r="AR127" s="198">
        <f t="shared" si="146"/>
        <v>0</v>
      </c>
      <c r="AS127" s="199">
        <f t="shared" si="146"/>
        <v>0</v>
      </c>
      <c r="AT127" s="199">
        <f t="shared" si="146"/>
        <v>0</v>
      </c>
      <c r="AU127" s="199">
        <f t="shared" si="146"/>
        <v>0</v>
      </c>
      <c r="AV127" s="199">
        <f t="shared" si="146"/>
        <v>0</v>
      </c>
      <c r="AW127" s="199">
        <f t="shared" si="146"/>
        <v>0</v>
      </c>
      <c r="AX127" s="199">
        <f>COUNTIF(AX128:AX130,"E")</f>
        <v>0</v>
      </c>
      <c r="AY127" s="209">
        <f aca="true" t="shared" si="147" ref="AY127:BE127">SUM(AY128:AY130)</f>
        <v>0</v>
      </c>
      <c r="AZ127" s="198">
        <f t="shared" si="147"/>
        <v>0</v>
      </c>
      <c r="BA127" s="199">
        <f t="shared" si="147"/>
        <v>0</v>
      </c>
      <c r="BB127" s="199">
        <f t="shared" si="147"/>
        <v>0</v>
      </c>
      <c r="BC127" s="199">
        <f t="shared" si="147"/>
        <v>0</v>
      </c>
      <c r="BD127" s="199">
        <f t="shared" si="147"/>
        <v>0</v>
      </c>
      <c r="BE127" s="199">
        <f t="shared" si="147"/>
        <v>0</v>
      </c>
      <c r="BF127" s="199">
        <f>COUNTIF(BF128:BF130,"E")</f>
        <v>0</v>
      </c>
      <c r="BG127" s="209">
        <f aca="true" t="shared" si="148" ref="BG127:BM127">SUM(BG128:BG130)</f>
        <v>0</v>
      </c>
      <c r="BH127" s="198">
        <f t="shared" si="148"/>
        <v>15</v>
      </c>
      <c r="BI127" s="199">
        <f t="shared" si="148"/>
        <v>30</v>
      </c>
      <c r="BJ127" s="199">
        <f t="shared" si="148"/>
        <v>0</v>
      </c>
      <c r="BK127" s="199">
        <f t="shared" si="148"/>
        <v>0</v>
      </c>
      <c r="BL127" s="199">
        <f t="shared" si="148"/>
        <v>0</v>
      </c>
      <c r="BM127" s="199">
        <f t="shared" si="148"/>
        <v>30</v>
      </c>
      <c r="BN127" s="199">
        <f>COUNTIF(BN128:BN130,"E")</f>
        <v>0</v>
      </c>
      <c r="BO127" s="209">
        <f aca="true" t="shared" si="149" ref="BO127:BU127">SUM(BO128:BO130)</f>
        <v>3</v>
      </c>
      <c r="BP127" s="198">
        <f t="shared" si="149"/>
        <v>0</v>
      </c>
      <c r="BQ127" s="199">
        <f t="shared" si="149"/>
        <v>0</v>
      </c>
      <c r="BR127" s="199">
        <f t="shared" si="149"/>
        <v>30</v>
      </c>
      <c r="BS127" s="199">
        <f t="shared" si="149"/>
        <v>0</v>
      </c>
      <c r="BT127" s="199">
        <f t="shared" si="149"/>
        <v>0</v>
      </c>
      <c r="BU127" s="199">
        <f t="shared" si="149"/>
        <v>120</v>
      </c>
      <c r="BV127" s="199">
        <f>COUNTIF(BV128:BV130,"E")</f>
        <v>0</v>
      </c>
      <c r="BW127" s="209">
        <f aca="true" t="shared" si="150" ref="BW127:CC127">SUM(BW128:BW130)</f>
        <v>6</v>
      </c>
      <c r="BX127" s="198">
        <f t="shared" si="150"/>
        <v>0</v>
      </c>
      <c r="BY127" s="199">
        <f t="shared" si="150"/>
        <v>0</v>
      </c>
      <c r="BZ127" s="199">
        <f t="shared" si="150"/>
        <v>30</v>
      </c>
      <c r="CA127" s="199">
        <f t="shared" si="150"/>
        <v>0</v>
      </c>
      <c r="CB127" s="199">
        <f t="shared" si="150"/>
        <v>0</v>
      </c>
      <c r="CC127" s="199">
        <f t="shared" si="150"/>
        <v>120</v>
      </c>
      <c r="CD127" s="199">
        <f>COUNTIF(CD128:CD130,"E")</f>
        <v>0</v>
      </c>
      <c r="CE127" s="209">
        <f aca="true" t="shared" si="151" ref="CE127:CK127">SUM(CE128:CE130)</f>
        <v>6</v>
      </c>
      <c r="CF127" s="198">
        <f t="shared" si="151"/>
        <v>0</v>
      </c>
      <c r="CG127" s="199">
        <f t="shared" si="151"/>
        <v>0</v>
      </c>
      <c r="CH127" s="199">
        <f t="shared" si="151"/>
        <v>30</v>
      </c>
      <c r="CI127" s="199">
        <f t="shared" si="151"/>
        <v>0</v>
      </c>
      <c r="CJ127" s="199">
        <f t="shared" si="151"/>
        <v>0</v>
      </c>
      <c r="CK127" s="199">
        <f t="shared" si="151"/>
        <v>220</v>
      </c>
      <c r="CL127" s="199">
        <f>COUNTIF(CL128:CL130,"E")</f>
        <v>0</v>
      </c>
      <c r="CM127" s="199">
        <f>SUM(CM128:CM130)</f>
        <v>10</v>
      </c>
      <c r="CN127" s="58"/>
    </row>
    <row r="128" spans="1:91" s="68" customFormat="1" ht="45" customHeight="1">
      <c r="A128" s="91">
        <v>1</v>
      </c>
      <c r="B128" s="203" t="s">
        <v>59</v>
      </c>
      <c r="C128" s="126">
        <f>SUM(F128:J128)-I128</f>
        <v>45</v>
      </c>
      <c r="D128" s="142">
        <f>SUM(F128:K128)</f>
        <v>75</v>
      </c>
      <c r="E128" s="126">
        <f>S128+AA128+AI128+AQ128+AY128+BG128+BO128+BW128+CE128+CM128</f>
        <v>3</v>
      </c>
      <c r="F128" s="143">
        <f aca="true" t="shared" si="152" ref="F128:K130">L128+T128+AB128+AJ128+AR128+AZ128+BH128+BP128+BX128+CF128</f>
        <v>15</v>
      </c>
      <c r="G128" s="143">
        <f t="shared" si="152"/>
        <v>30</v>
      </c>
      <c r="H128" s="143">
        <f t="shared" si="152"/>
        <v>0</v>
      </c>
      <c r="I128" s="143">
        <f t="shared" si="152"/>
        <v>0</v>
      </c>
      <c r="J128" s="143">
        <f t="shared" si="152"/>
        <v>0</v>
      </c>
      <c r="K128" s="144">
        <f t="shared" si="152"/>
        <v>30</v>
      </c>
      <c r="L128" s="117"/>
      <c r="M128" s="118"/>
      <c r="N128" s="118"/>
      <c r="O128" s="118"/>
      <c r="P128" s="118"/>
      <c r="Q128" s="119"/>
      <c r="R128" s="120"/>
      <c r="S128" s="122"/>
      <c r="T128" s="117"/>
      <c r="U128" s="118"/>
      <c r="V128" s="118"/>
      <c r="W128" s="118"/>
      <c r="X128" s="118"/>
      <c r="Y128" s="119"/>
      <c r="Z128" s="120"/>
      <c r="AA128" s="121"/>
      <c r="AB128" s="117"/>
      <c r="AC128" s="118"/>
      <c r="AD128" s="118"/>
      <c r="AE128" s="118"/>
      <c r="AF128" s="118"/>
      <c r="AG128" s="119"/>
      <c r="AH128" s="120"/>
      <c r="AI128" s="190"/>
      <c r="AJ128" s="117"/>
      <c r="AK128" s="118"/>
      <c r="AL128" s="118"/>
      <c r="AM128" s="118"/>
      <c r="AN128" s="118"/>
      <c r="AO128" s="119"/>
      <c r="AP128" s="120"/>
      <c r="AQ128" s="190"/>
      <c r="AR128" s="117"/>
      <c r="AS128" s="118"/>
      <c r="AT128" s="118"/>
      <c r="AU128" s="118"/>
      <c r="AV128" s="118"/>
      <c r="AW128" s="119"/>
      <c r="AX128" s="120"/>
      <c r="AY128" s="220"/>
      <c r="AZ128" s="117"/>
      <c r="BA128" s="118"/>
      <c r="BB128" s="118"/>
      <c r="BC128" s="118"/>
      <c r="BD128" s="118"/>
      <c r="BE128" s="119"/>
      <c r="BF128" s="120"/>
      <c r="BG128" s="190"/>
      <c r="BH128" s="117">
        <v>15</v>
      </c>
      <c r="BI128" s="118">
        <v>30</v>
      </c>
      <c r="BJ128" s="118"/>
      <c r="BK128" s="118"/>
      <c r="BL128" s="118"/>
      <c r="BM128" s="119">
        <v>30</v>
      </c>
      <c r="BN128" s="120" t="s">
        <v>37</v>
      </c>
      <c r="BO128" s="190">
        <v>3</v>
      </c>
      <c r="BP128" s="117"/>
      <c r="BQ128" s="118"/>
      <c r="BR128" s="118"/>
      <c r="BS128" s="118"/>
      <c r="BT128" s="118"/>
      <c r="BU128" s="119"/>
      <c r="BV128" s="120"/>
      <c r="BW128" s="190"/>
      <c r="BX128" s="117"/>
      <c r="BY128" s="118"/>
      <c r="BZ128" s="118"/>
      <c r="CA128" s="118"/>
      <c r="CB128" s="118"/>
      <c r="CC128" s="119"/>
      <c r="CD128" s="120"/>
      <c r="CE128" s="122"/>
      <c r="CF128" s="117"/>
      <c r="CG128" s="118"/>
      <c r="CH128" s="118"/>
      <c r="CI128" s="118"/>
      <c r="CJ128" s="118"/>
      <c r="CK128" s="119"/>
      <c r="CL128" s="120"/>
      <c r="CM128" s="221"/>
    </row>
    <row r="129" spans="1:91" s="68" customFormat="1" ht="45" customHeight="1">
      <c r="A129" s="91">
        <v>2</v>
      </c>
      <c r="B129" s="203" t="s">
        <v>135</v>
      </c>
      <c r="C129" s="126">
        <f>SUM(F129:J129)-I129</f>
        <v>90</v>
      </c>
      <c r="D129" s="142">
        <f>SUM(F129:K129)</f>
        <v>425</v>
      </c>
      <c r="E129" s="126">
        <f>S129+AA129+AI129+AQ129+AY129+BG129+BO129+BW129+CE129+CM129</f>
        <v>17</v>
      </c>
      <c r="F129" s="143">
        <f t="shared" si="152"/>
        <v>0</v>
      </c>
      <c r="G129" s="143">
        <f t="shared" si="152"/>
        <v>0</v>
      </c>
      <c r="H129" s="143">
        <f t="shared" si="152"/>
        <v>90</v>
      </c>
      <c r="I129" s="143">
        <f t="shared" si="152"/>
        <v>0</v>
      </c>
      <c r="J129" s="143">
        <f t="shared" si="152"/>
        <v>0</v>
      </c>
      <c r="K129" s="144">
        <f t="shared" si="152"/>
        <v>335</v>
      </c>
      <c r="L129" s="107"/>
      <c r="M129" s="96"/>
      <c r="N129" s="96"/>
      <c r="O129" s="96"/>
      <c r="P129" s="96"/>
      <c r="Q129" s="222"/>
      <c r="R129" s="109"/>
      <c r="S129" s="148"/>
      <c r="T129" s="107"/>
      <c r="U129" s="96"/>
      <c r="V129" s="96"/>
      <c r="W129" s="96"/>
      <c r="X129" s="96"/>
      <c r="Y129" s="222"/>
      <c r="Z129" s="109"/>
      <c r="AA129" s="146"/>
      <c r="AB129" s="107"/>
      <c r="AC129" s="96"/>
      <c r="AD129" s="96"/>
      <c r="AE129" s="96"/>
      <c r="AF129" s="96"/>
      <c r="AG129" s="222"/>
      <c r="AH129" s="109"/>
      <c r="AI129" s="146"/>
      <c r="AJ129" s="107"/>
      <c r="AK129" s="96"/>
      <c r="AL129" s="96"/>
      <c r="AM129" s="96"/>
      <c r="AN129" s="96"/>
      <c r="AO129" s="222"/>
      <c r="AP129" s="109"/>
      <c r="AQ129" s="146"/>
      <c r="AR129" s="107"/>
      <c r="AS129" s="96"/>
      <c r="AT129" s="96"/>
      <c r="AU129" s="96"/>
      <c r="AV129" s="96"/>
      <c r="AW129" s="222"/>
      <c r="AX129" s="109"/>
      <c r="AY129" s="148"/>
      <c r="AZ129" s="107"/>
      <c r="BA129" s="96"/>
      <c r="BB129" s="96"/>
      <c r="BC129" s="96"/>
      <c r="BD129" s="96"/>
      <c r="BE129" s="222"/>
      <c r="BF129" s="109"/>
      <c r="BG129" s="148"/>
      <c r="BH129" s="107"/>
      <c r="BI129" s="96"/>
      <c r="BJ129" s="96"/>
      <c r="BK129" s="96"/>
      <c r="BL129" s="96"/>
      <c r="BM129" s="222"/>
      <c r="BN129" s="109"/>
      <c r="BO129" s="146"/>
      <c r="BP129" s="107"/>
      <c r="BQ129" s="93"/>
      <c r="BR129" s="93">
        <v>30</v>
      </c>
      <c r="BS129" s="93"/>
      <c r="BT129" s="93"/>
      <c r="BU129" s="223">
        <v>120</v>
      </c>
      <c r="BV129" s="115" t="s">
        <v>37</v>
      </c>
      <c r="BW129" s="145">
        <v>6</v>
      </c>
      <c r="BX129" s="113"/>
      <c r="BY129" s="93"/>
      <c r="BZ129" s="93">
        <v>30</v>
      </c>
      <c r="CA129" s="93"/>
      <c r="CB129" s="93"/>
      <c r="CC129" s="223">
        <v>120</v>
      </c>
      <c r="CD129" s="115" t="s">
        <v>37</v>
      </c>
      <c r="CE129" s="145">
        <v>6</v>
      </c>
      <c r="CF129" s="113"/>
      <c r="CG129" s="93"/>
      <c r="CH129" s="93">
        <v>30</v>
      </c>
      <c r="CI129" s="93"/>
      <c r="CJ129" s="93"/>
      <c r="CK129" s="223">
        <v>95</v>
      </c>
      <c r="CL129" s="109" t="s">
        <v>37</v>
      </c>
      <c r="CM129" s="112">
        <v>5</v>
      </c>
    </row>
    <row r="130" spans="1:91" s="68" customFormat="1" ht="45" customHeight="1">
      <c r="A130" s="91">
        <v>3</v>
      </c>
      <c r="B130" s="211" t="s">
        <v>136</v>
      </c>
      <c r="C130" s="126">
        <f>SUM(F130:J130)-I130</f>
        <v>0</v>
      </c>
      <c r="D130" s="142">
        <f>SUM(F130:K130)</f>
        <v>125</v>
      </c>
      <c r="E130" s="126">
        <f>S130+AA130+AI130+AQ130+AY130+BG130+BO130+BW130+CE130+CM130</f>
        <v>5</v>
      </c>
      <c r="F130" s="143">
        <f t="shared" si="152"/>
        <v>0</v>
      </c>
      <c r="G130" s="143">
        <f t="shared" si="152"/>
        <v>0</v>
      </c>
      <c r="H130" s="143">
        <f t="shared" si="152"/>
        <v>0</v>
      </c>
      <c r="I130" s="143">
        <f t="shared" si="152"/>
        <v>0</v>
      </c>
      <c r="J130" s="143">
        <f t="shared" si="152"/>
        <v>0</v>
      </c>
      <c r="K130" s="144">
        <f t="shared" si="152"/>
        <v>125</v>
      </c>
      <c r="L130" s="224"/>
      <c r="M130" s="225"/>
      <c r="N130" s="225"/>
      <c r="O130" s="225"/>
      <c r="P130" s="225"/>
      <c r="Q130" s="226"/>
      <c r="R130" s="196"/>
      <c r="S130" s="197"/>
      <c r="T130" s="227"/>
      <c r="U130" s="225"/>
      <c r="V130" s="225"/>
      <c r="W130" s="225"/>
      <c r="X130" s="225"/>
      <c r="Y130" s="226"/>
      <c r="Z130" s="196"/>
      <c r="AA130" s="197"/>
      <c r="AB130" s="227"/>
      <c r="AC130" s="225"/>
      <c r="AD130" s="225"/>
      <c r="AE130" s="225"/>
      <c r="AF130" s="225"/>
      <c r="AG130" s="226"/>
      <c r="AH130" s="196"/>
      <c r="AI130" s="197"/>
      <c r="AJ130" s="227"/>
      <c r="AK130" s="225"/>
      <c r="AL130" s="225"/>
      <c r="AM130" s="225"/>
      <c r="AN130" s="225"/>
      <c r="AO130" s="226"/>
      <c r="AP130" s="196"/>
      <c r="AQ130" s="197"/>
      <c r="AR130" s="227"/>
      <c r="AS130" s="225"/>
      <c r="AT130" s="225"/>
      <c r="AU130" s="225"/>
      <c r="AV130" s="225"/>
      <c r="AW130" s="226"/>
      <c r="AX130" s="196"/>
      <c r="AY130" s="197"/>
      <c r="AZ130" s="227"/>
      <c r="BA130" s="225"/>
      <c r="BB130" s="225"/>
      <c r="BC130" s="225"/>
      <c r="BD130" s="225"/>
      <c r="BE130" s="226"/>
      <c r="BF130" s="196"/>
      <c r="BG130" s="197"/>
      <c r="BH130" s="227"/>
      <c r="BI130" s="225"/>
      <c r="BJ130" s="225"/>
      <c r="BK130" s="225"/>
      <c r="BL130" s="225"/>
      <c r="BM130" s="226"/>
      <c r="BN130" s="196"/>
      <c r="BO130" s="197"/>
      <c r="BP130" s="227"/>
      <c r="BQ130" s="225"/>
      <c r="BR130" s="225"/>
      <c r="BS130" s="225"/>
      <c r="BT130" s="225"/>
      <c r="BU130" s="226"/>
      <c r="BV130" s="196"/>
      <c r="BW130" s="197"/>
      <c r="BX130" s="227"/>
      <c r="BY130" s="225"/>
      <c r="BZ130" s="225"/>
      <c r="CA130" s="225"/>
      <c r="CB130" s="225"/>
      <c r="CC130" s="283"/>
      <c r="CD130" s="196"/>
      <c r="CE130" s="197"/>
      <c r="CF130" s="227"/>
      <c r="CG130" s="225"/>
      <c r="CH130" s="225"/>
      <c r="CI130" s="225"/>
      <c r="CJ130" s="225"/>
      <c r="CK130" s="228">
        <v>125</v>
      </c>
      <c r="CL130" s="196"/>
      <c r="CM130" s="164">
        <v>5</v>
      </c>
    </row>
    <row r="131" spans="1:92" s="69" customFormat="1" ht="58.5" customHeight="1">
      <c r="A131" s="229" t="s">
        <v>41</v>
      </c>
      <c r="B131" s="230" t="s">
        <v>137</v>
      </c>
      <c r="C131" s="231">
        <f aca="true" t="shared" si="153" ref="C131:Q131">SUM(C132:C135)</f>
        <v>0</v>
      </c>
      <c r="D131" s="231">
        <f t="shared" si="153"/>
        <v>1560</v>
      </c>
      <c r="E131" s="231">
        <f t="shared" si="153"/>
        <v>58</v>
      </c>
      <c r="F131" s="231">
        <f t="shared" si="153"/>
        <v>0</v>
      </c>
      <c r="G131" s="231">
        <f t="shared" si="153"/>
        <v>0</v>
      </c>
      <c r="H131" s="231">
        <f t="shared" si="153"/>
        <v>0</v>
      </c>
      <c r="I131" s="231">
        <f t="shared" si="153"/>
        <v>1560</v>
      </c>
      <c r="J131" s="231">
        <f t="shared" si="153"/>
        <v>0</v>
      </c>
      <c r="K131" s="189">
        <f t="shared" si="153"/>
        <v>0</v>
      </c>
      <c r="L131" s="171">
        <f t="shared" si="153"/>
        <v>0</v>
      </c>
      <c r="M131" s="140">
        <f t="shared" si="153"/>
        <v>0</v>
      </c>
      <c r="N131" s="140">
        <f t="shared" si="153"/>
        <v>0</v>
      </c>
      <c r="O131" s="140">
        <f t="shared" si="153"/>
        <v>0</v>
      </c>
      <c r="P131" s="140">
        <f t="shared" si="153"/>
        <v>0</v>
      </c>
      <c r="Q131" s="140">
        <f t="shared" si="153"/>
        <v>0</v>
      </c>
      <c r="R131" s="138">
        <f>COUNTIF(R132:R135,"E")</f>
        <v>0</v>
      </c>
      <c r="S131" s="141">
        <f aca="true" t="shared" si="154" ref="S131:Y131">SUM(S132:S135)</f>
        <v>0</v>
      </c>
      <c r="T131" s="140">
        <f t="shared" si="154"/>
        <v>0</v>
      </c>
      <c r="U131" s="140">
        <f t="shared" si="154"/>
        <v>0</v>
      </c>
      <c r="V131" s="140">
        <f t="shared" si="154"/>
        <v>0</v>
      </c>
      <c r="W131" s="140">
        <f t="shared" si="154"/>
        <v>90</v>
      </c>
      <c r="X131" s="140">
        <f t="shared" si="154"/>
        <v>0</v>
      </c>
      <c r="Y131" s="140">
        <f t="shared" si="154"/>
        <v>0</v>
      </c>
      <c r="Z131" s="138">
        <f>COUNTIF(Z132:Z135,"E")</f>
        <v>0</v>
      </c>
      <c r="AA131" s="141">
        <f aca="true" t="shared" si="155" ref="AA131:AG131">SUM(AA132:AA135)</f>
        <v>3</v>
      </c>
      <c r="AB131" s="140">
        <f t="shared" si="155"/>
        <v>0</v>
      </c>
      <c r="AC131" s="140">
        <f t="shared" si="155"/>
        <v>0</v>
      </c>
      <c r="AD131" s="140">
        <f t="shared" si="155"/>
        <v>0</v>
      </c>
      <c r="AE131" s="140">
        <f t="shared" si="155"/>
        <v>60</v>
      </c>
      <c r="AF131" s="140">
        <f t="shared" si="155"/>
        <v>0</v>
      </c>
      <c r="AG131" s="140">
        <f t="shared" si="155"/>
        <v>0</v>
      </c>
      <c r="AH131" s="138">
        <f>COUNTIF(AH132:AH135,"E")</f>
        <v>0</v>
      </c>
      <c r="AI131" s="139">
        <f aca="true" t="shared" si="156" ref="AI131:AO131">SUM(AI132:AI135)</f>
        <v>2</v>
      </c>
      <c r="AJ131" s="140">
        <f t="shared" si="156"/>
        <v>0</v>
      </c>
      <c r="AK131" s="140">
        <f t="shared" si="156"/>
        <v>0</v>
      </c>
      <c r="AL131" s="140">
        <f t="shared" si="156"/>
        <v>0</v>
      </c>
      <c r="AM131" s="140">
        <f t="shared" si="156"/>
        <v>300</v>
      </c>
      <c r="AN131" s="140">
        <f t="shared" si="156"/>
        <v>0</v>
      </c>
      <c r="AO131" s="140">
        <f t="shared" si="156"/>
        <v>0</v>
      </c>
      <c r="AP131" s="138">
        <f>COUNTIF(AP132:AP135,"E")</f>
        <v>0</v>
      </c>
      <c r="AQ131" s="139">
        <f aca="true" t="shared" si="157" ref="AQ131:AW131">SUM(AQ132:AQ135)</f>
        <v>11</v>
      </c>
      <c r="AR131" s="140">
        <f t="shared" si="157"/>
        <v>0</v>
      </c>
      <c r="AS131" s="140">
        <f t="shared" si="157"/>
        <v>0</v>
      </c>
      <c r="AT131" s="140">
        <f t="shared" si="157"/>
        <v>0</v>
      </c>
      <c r="AU131" s="140">
        <f t="shared" si="157"/>
        <v>100</v>
      </c>
      <c r="AV131" s="140">
        <f t="shared" si="157"/>
        <v>0</v>
      </c>
      <c r="AW131" s="140">
        <f t="shared" si="157"/>
        <v>0</v>
      </c>
      <c r="AX131" s="138">
        <f>COUNTIF(AX132:AX135,"E")</f>
        <v>0</v>
      </c>
      <c r="AY131" s="139">
        <f aca="true" t="shared" si="158" ref="AY131:BE131">SUM(AY132:AY135)</f>
        <v>4</v>
      </c>
      <c r="AZ131" s="140">
        <f t="shared" si="158"/>
        <v>0</v>
      </c>
      <c r="BA131" s="140">
        <f t="shared" si="158"/>
        <v>0</v>
      </c>
      <c r="BB131" s="140">
        <f t="shared" si="158"/>
        <v>0</v>
      </c>
      <c r="BC131" s="140">
        <f t="shared" si="158"/>
        <v>200</v>
      </c>
      <c r="BD131" s="140">
        <f t="shared" si="158"/>
        <v>0</v>
      </c>
      <c r="BE131" s="140">
        <f t="shared" si="158"/>
        <v>0</v>
      </c>
      <c r="BF131" s="138">
        <f>COUNTIF(BF132:BF135,"E")</f>
        <v>0</v>
      </c>
      <c r="BG131" s="139">
        <f aca="true" t="shared" si="159" ref="BG131:BM131">SUM(BG132:BG135)</f>
        <v>7</v>
      </c>
      <c r="BH131" s="140">
        <f t="shared" si="159"/>
        <v>0</v>
      </c>
      <c r="BI131" s="140">
        <f t="shared" si="159"/>
        <v>0</v>
      </c>
      <c r="BJ131" s="140">
        <f t="shared" si="159"/>
        <v>0</v>
      </c>
      <c r="BK131" s="140">
        <f t="shared" si="159"/>
        <v>50</v>
      </c>
      <c r="BL131" s="140">
        <f t="shared" si="159"/>
        <v>0</v>
      </c>
      <c r="BM131" s="140">
        <f t="shared" si="159"/>
        <v>0</v>
      </c>
      <c r="BN131" s="138">
        <f>COUNTIF(BN132:BN135,"E")</f>
        <v>0</v>
      </c>
      <c r="BO131" s="139">
        <f aca="true" t="shared" si="160" ref="BO131:BU131">SUM(BO132:BO135)</f>
        <v>2</v>
      </c>
      <c r="BP131" s="140">
        <f t="shared" si="160"/>
        <v>0</v>
      </c>
      <c r="BQ131" s="140">
        <f t="shared" si="160"/>
        <v>0</v>
      </c>
      <c r="BR131" s="140">
        <f t="shared" si="160"/>
        <v>0</v>
      </c>
      <c r="BS131" s="140">
        <f t="shared" si="160"/>
        <v>200</v>
      </c>
      <c r="BT131" s="140">
        <f t="shared" si="160"/>
        <v>0</v>
      </c>
      <c r="BU131" s="140">
        <f t="shared" si="160"/>
        <v>0</v>
      </c>
      <c r="BV131" s="138">
        <f>COUNTIF(BV132:BV135,"E")</f>
        <v>0</v>
      </c>
      <c r="BW131" s="139">
        <f aca="true" t="shared" si="161" ref="BW131:CC131">SUM(BW132:BW135)</f>
        <v>7</v>
      </c>
      <c r="BX131" s="140">
        <f t="shared" si="161"/>
        <v>0</v>
      </c>
      <c r="BY131" s="140">
        <f t="shared" si="161"/>
        <v>0</v>
      </c>
      <c r="BZ131" s="140">
        <f t="shared" si="161"/>
        <v>0</v>
      </c>
      <c r="CA131" s="140">
        <f t="shared" si="161"/>
        <v>50</v>
      </c>
      <c r="CB131" s="140">
        <f t="shared" si="161"/>
        <v>0</v>
      </c>
      <c r="CC131" s="140">
        <f t="shared" si="161"/>
        <v>0</v>
      </c>
      <c r="CD131" s="138">
        <f>COUNTIF(CD132:CD135,"E")</f>
        <v>0</v>
      </c>
      <c r="CE131" s="139">
        <f aca="true" t="shared" si="162" ref="CE131:CK131">SUM(CE132:CE135)</f>
        <v>2</v>
      </c>
      <c r="CF131" s="140">
        <f t="shared" si="162"/>
        <v>0</v>
      </c>
      <c r="CG131" s="140">
        <f t="shared" si="162"/>
        <v>0</v>
      </c>
      <c r="CH131" s="140">
        <f t="shared" si="162"/>
        <v>0</v>
      </c>
      <c r="CI131" s="140">
        <f t="shared" si="162"/>
        <v>510</v>
      </c>
      <c r="CJ131" s="140">
        <f t="shared" si="162"/>
        <v>0</v>
      </c>
      <c r="CK131" s="140">
        <f t="shared" si="162"/>
        <v>0</v>
      </c>
      <c r="CL131" s="138">
        <f>COUNTIF(CL132:CL135,"E")</f>
        <v>0</v>
      </c>
      <c r="CM131" s="138">
        <f>SUM(CM132:CM135)</f>
        <v>20</v>
      </c>
      <c r="CN131" s="68"/>
    </row>
    <row r="132" spans="1:91" s="68" customFormat="1" ht="45" customHeight="1">
      <c r="A132" s="91">
        <v>1</v>
      </c>
      <c r="B132" s="203" t="s">
        <v>138</v>
      </c>
      <c r="C132" s="143">
        <f>SUM(F132:J132)-I132</f>
        <v>0</v>
      </c>
      <c r="D132" s="143">
        <f>SUM(F132:K132)</f>
        <v>150</v>
      </c>
      <c r="E132" s="143">
        <f>S132+AA132+AI132+AQ132+AY132+BG132+BO132+BW132+CE132+CM132</f>
        <v>5</v>
      </c>
      <c r="F132" s="143">
        <f aca="true" t="shared" si="163" ref="F132:K135">L132+T132+AB132+AJ132+AR132+AZ132+BH132+BP132+BX132+CF132</f>
        <v>0</v>
      </c>
      <c r="G132" s="143">
        <f t="shared" si="163"/>
        <v>0</v>
      </c>
      <c r="H132" s="143">
        <f t="shared" si="163"/>
        <v>0</v>
      </c>
      <c r="I132" s="143">
        <f t="shared" si="163"/>
        <v>150</v>
      </c>
      <c r="J132" s="143">
        <f t="shared" si="163"/>
        <v>0</v>
      </c>
      <c r="K132" s="144">
        <f t="shared" si="163"/>
        <v>0</v>
      </c>
      <c r="L132" s="232"/>
      <c r="M132" s="83"/>
      <c r="N132" s="83"/>
      <c r="O132" s="83"/>
      <c r="P132" s="233"/>
      <c r="Q132" s="85"/>
      <c r="R132" s="86"/>
      <c r="S132" s="88"/>
      <c r="T132" s="82"/>
      <c r="U132" s="83"/>
      <c r="V132" s="83"/>
      <c r="W132" s="83">
        <v>90</v>
      </c>
      <c r="X132" s="233"/>
      <c r="Y132" s="85"/>
      <c r="Z132" s="86" t="s">
        <v>37</v>
      </c>
      <c r="AA132" s="167">
        <v>3</v>
      </c>
      <c r="AB132" s="82"/>
      <c r="AC132" s="83"/>
      <c r="AD132" s="83"/>
      <c r="AE132" s="83">
        <v>60</v>
      </c>
      <c r="AF132" s="233"/>
      <c r="AG132" s="85"/>
      <c r="AH132" s="86" t="s">
        <v>37</v>
      </c>
      <c r="AI132" s="167">
        <v>2</v>
      </c>
      <c r="AJ132" s="82"/>
      <c r="AK132" s="83"/>
      <c r="AL132" s="83"/>
      <c r="AM132" s="83"/>
      <c r="AN132" s="233"/>
      <c r="AO132" s="85"/>
      <c r="AP132" s="86"/>
      <c r="AQ132" s="167"/>
      <c r="AR132" s="82"/>
      <c r="AS132" s="83"/>
      <c r="AT132" s="83"/>
      <c r="AU132" s="83"/>
      <c r="AV132" s="233"/>
      <c r="AW132" s="85"/>
      <c r="AX132" s="86"/>
      <c r="AY132" s="167"/>
      <c r="AZ132" s="82"/>
      <c r="BA132" s="83"/>
      <c r="BB132" s="83"/>
      <c r="BC132" s="83"/>
      <c r="BD132" s="233"/>
      <c r="BE132" s="85"/>
      <c r="BF132" s="86"/>
      <c r="BG132" s="167"/>
      <c r="BH132" s="82"/>
      <c r="BI132" s="83"/>
      <c r="BJ132" s="83"/>
      <c r="BK132" s="83"/>
      <c r="BL132" s="233"/>
      <c r="BM132" s="85"/>
      <c r="BN132" s="86"/>
      <c r="BO132" s="167"/>
      <c r="BP132" s="82"/>
      <c r="BQ132" s="83"/>
      <c r="BR132" s="83"/>
      <c r="BS132" s="83"/>
      <c r="BT132" s="233"/>
      <c r="BU132" s="85"/>
      <c r="BV132" s="86"/>
      <c r="BW132" s="167"/>
      <c r="BX132" s="82"/>
      <c r="BY132" s="83"/>
      <c r="BZ132" s="83"/>
      <c r="CA132" s="233"/>
      <c r="CB132" s="233"/>
      <c r="CC132" s="85"/>
      <c r="CD132" s="86"/>
      <c r="CE132" s="88"/>
      <c r="CF132" s="82"/>
      <c r="CG132" s="83"/>
      <c r="CH132" s="83"/>
      <c r="CI132" s="83"/>
      <c r="CJ132" s="233"/>
      <c r="CK132" s="85"/>
      <c r="CL132" s="86"/>
      <c r="CM132" s="166"/>
    </row>
    <row r="133" spans="1:91" s="68" customFormat="1" ht="45" customHeight="1">
      <c r="A133" s="91">
        <v>2</v>
      </c>
      <c r="B133" s="203" t="s">
        <v>139</v>
      </c>
      <c r="C133" s="143">
        <f>SUM(F133:J133)-I133</f>
        <v>0</v>
      </c>
      <c r="D133" s="143">
        <f>SUM(F133:K133)</f>
        <v>300</v>
      </c>
      <c r="E133" s="143">
        <f>S133+AA133+AI133+AQ133+AY133+BG133+BO133+BW133+CE133+CM133</f>
        <v>11</v>
      </c>
      <c r="F133" s="143">
        <f t="shared" si="163"/>
        <v>0</v>
      </c>
      <c r="G133" s="143">
        <f t="shared" si="163"/>
        <v>0</v>
      </c>
      <c r="H133" s="143">
        <f t="shared" si="163"/>
        <v>0</v>
      </c>
      <c r="I133" s="143">
        <f t="shared" si="163"/>
        <v>300</v>
      </c>
      <c r="J133" s="143">
        <f t="shared" si="163"/>
        <v>0</v>
      </c>
      <c r="K133" s="144">
        <f t="shared" si="163"/>
        <v>0</v>
      </c>
      <c r="L133" s="234"/>
      <c r="M133" s="96"/>
      <c r="N133" s="96"/>
      <c r="O133" s="96"/>
      <c r="P133" s="96"/>
      <c r="Q133" s="108"/>
      <c r="R133" s="109"/>
      <c r="S133" s="110"/>
      <c r="T133" s="107"/>
      <c r="U133" s="96"/>
      <c r="V133" s="96"/>
      <c r="W133" s="96"/>
      <c r="X133" s="96"/>
      <c r="Y133" s="108"/>
      <c r="Z133" s="109"/>
      <c r="AA133" s="110"/>
      <c r="AB133" s="107"/>
      <c r="AC133" s="96"/>
      <c r="AD133" s="96"/>
      <c r="AE133" s="96"/>
      <c r="AF133" s="96"/>
      <c r="AG133" s="108"/>
      <c r="AH133" s="109"/>
      <c r="AI133" s="146"/>
      <c r="AJ133" s="107"/>
      <c r="AK133" s="96"/>
      <c r="AL133" s="96"/>
      <c r="AM133" s="96">
        <v>300</v>
      </c>
      <c r="AN133" s="96"/>
      <c r="AO133" s="97"/>
      <c r="AP133" s="109" t="s">
        <v>37</v>
      </c>
      <c r="AQ133" s="146">
        <v>11</v>
      </c>
      <c r="AR133" s="107"/>
      <c r="AS133" s="96"/>
      <c r="AT133" s="96"/>
      <c r="AU133" s="96"/>
      <c r="AV133" s="96"/>
      <c r="AW133" s="108"/>
      <c r="AX133" s="109"/>
      <c r="AY133" s="146"/>
      <c r="AZ133" s="107"/>
      <c r="BA133" s="96"/>
      <c r="BB133" s="96"/>
      <c r="BC133" s="96"/>
      <c r="BD133" s="96"/>
      <c r="BE133" s="108"/>
      <c r="BF133" s="109"/>
      <c r="BG133" s="146"/>
      <c r="BH133" s="107"/>
      <c r="BI133" s="96"/>
      <c r="BJ133" s="96"/>
      <c r="BK133" s="96"/>
      <c r="BL133" s="96"/>
      <c r="BM133" s="108"/>
      <c r="BN133" s="109"/>
      <c r="BO133" s="146"/>
      <c r="BP133" s="107"/>
      <c r="BQ133" s="96"/>
      <c r="BR133" s="96"/>
      <c r="BS133" s="96"/>
      <c r="BT133" s="96"/>
      <c r="BU133" s="108"/>
      <c r="BV133" s="109"/>
      <c r="BW133" s="146"/>
      <c r="BX133" s="107"/>
      <c r="BY133" s="96"/>
      <c r="BZ133" s="96"/>
      <c r="CA133" s="96"/>
      <c r="CB133" s="96"/>
      <c r="CC133" s="108"/>
      <c r="CD133" s="109"/>
      <c r="CE133" s="110"/>
      <c r="CF133" s="107"/>
      <c r="CG133" s="96"/>
      <c r="CH133" s="96"/>
      <c r="CI133" s="96"/>
      <c r="CJ133" s="96"/>
      <c r="CK133" s="108"/>
      <c r="CL133" s="109"/>
      <c r="CM133" s="112"/>
    </row>
    <row r="134" spans="1:91" s="68" customFormat="1" ht="45" customHeight="1">
      <c r="A134" s="91">
        <v>3</v>
      </c>
      <c r="B134" s="203" t="s">
        <v>140</v>
      </c>
      <c r="C134" s="143">
        <f>SUM(F134:J134)-I134</f>
        <v>0</v>
      </c>
      <c r="D134" s="143">
        <f>SUM(F134:K134)</f>
        <v>710</v>
      </c>
      <c r="E134" s="143">
        <f>S134+AA134+AI134+AQ134+AY134+BG134+BO134+BW134+CE134+CM134</f>
        <v>28</v>
      </c>
      <c r="F134" s="143">
        <f t="shared" si="163"/>
        <v>0</v>
      </c>
      <c r="G134" s="143">
        <f t="shared" si="163"/>
        <v>0</v>
      </c>
      <c r="H134" s="143">
        <f t="shared" si="163"/>
        <v>0</v>
      </c>
      <c r="I134" s="143">
        <f t="shared" si="163"/>
        <v>710</v>
      </c>
      <c r="J134" s="143">
        <f t="shared" si="163"/>
        <v>0</v>
      </c>
      <c r="K134" s="144">
        <f t="shared" si="163"/>
        <v>0</v>
      </c>
      <c r="L134" s="234"/>
      <c r="M134" s="96"/>
      <c r="N134" s="96"/>
      <c r="O134" s="96"/>
      <c r="P134" s="96"/>
      <c r="Q134" s="108"/>
      <c r="R134" s="109"/>
      <c r="S134" s="110"/>
      <c r="T134" s="107"/>
      <c r="U134" s="96"/>
      <c r="V134" s="96"/>
      <c r="W134" s="96"/>
      <c r="X134" s="96"/>
      <c r="Y134" s="108"/>
      <c r="Z134" s="109"/>
      <c r="AA134" s="110"/>
      <c r="AB134" s="107"/>
      <c r="AC134" s="96"/>
      <c r="AD134" s="96"/>
      <c r="AE134" s="96"/>
      <c r="AF134" s="96"/>
      <c r="AG134" s="108"/>
      <c r="AH134" s="109"/>
      <c r="AI134" s="146"/>
      <c r="AJ134" s="107"/>
      <c r="AK134" s="96"/>
      <c r="AL134" s="96"/>
      <c r="AM134" s="96"/>
      <c r="AN134" s="96"/>
      <c r="AO134" s="108"/>
      <c r="AP134" s="109"/>
      <c r="AQ134" s="146"/>
      <c r="AR134" s="107"/>
      <c r="AS134" s="96"/>
      <c r="AT134" s="96"/>
      <c r="AU134" s="96">
        <v>100</v>
      </c>
      <c r="AV134" s="96"/>
      <c r="AW134" s="108"/>
      <c r="AX134" s="109" t="s">
        <v>37</v>
      </c>
      <c r="AY134" s="146">
        <v>4</v>
      </c>
      <c r="AZ134" s="107"/>
      <c r="BA134" s="96"/>
      <c r="BB134" s="96"/>
      <c r="BC134" s="96"/>
      <c r="BD134" s="96"/>
      <c r="BE134" s="108"/>
      <c r="BF134" s="109"/>
      <c r="BG134" s="146"/>
      <c r="BH134" s="107"/>
      <c r="BI134" s="96"/>
      <c r="BJ134" s="96"/>
      <c r="BK134" s="96">
        <v>50</v>
      </c>
      <c r="BL134" s="96"/>
      <c r="BM134" s="108"/>
      <c r="BN134" s="109" t="s">
        <v>37</v>
      </c>
      <c r="BO134" s="146">
        <v>2</v>
      </c>
      <c r="BP134" s="107"/>
      <c r="BQ134" s="96"/>
      <c r="BR134" s="96"/>
      <c r="BS134" s="96"/>
      <c r="BT134" s="96"/>
      <c r="BU134" s="108"/>
      <c r="BV134" s="109"/>
      <c r="BW134" s="146"/>
      <c r="BX134" s="107"/>
      <c r="BY134" s="96"/>
      <c r="BZ134" s="96"/>
      <c r="CA134" s="96">
        <v>50</v>
      </c>
      <c r="CB134" s="96"/>
      <c r="CC134" s="108"/>
      <c r="CD134" s="109" t="s">
        <v>37</v>
      </c>
      <c r="CE134" s="110">
        <v>2</v>
      </c>
      <c r="CF134" s="107"/>
      <c r="CG134" s="96"/>
      <c r="CH134" s="96"/>
      <c r="CI134" s="93">
        <v>510</v>
      </c>
      <c r="CJ134" s="96"/>
      <c r="CK134" s="108"/>
      <c r="CL134" s="115" t="s">
        <v>37</v>
      </c>
      <c r="CM134" s="235">
        <v>20</v>
      </c>
    </row>
    <row r="135" spans="1:91" s="68" customFormat="1" ht="45" customHeight="1">
      <c r="A135" s="91">
        <v>4</v>
      </c>
      <c r="B135" s="203" t="s">
        <v>141</v>
      </c>
      <c r="C135" s="143">
        <f>SUM(F135:J135)-I135</f>
        <v>0</v>
      </c>
      <c r="D135" s="143">
        <f>SUM(F135:K135)</f>
        <v>400</v>
      </c>
      <c r="E135" s="143">
        <f>S135+AA135+AI135+AQ135+AY135+BG135+BO135+BW135+CE135+CM135</f>
        <v>14</v>
      </c>
      <c r="F135" s="143">
        <f t="shared" si="163"/>
        <v>0</v>
      </c>
      <c r="G135" s="143">
        <f t="shared" si="163"/>
        <v>0</v>
      </c>
      <c r="H135" s="143">
        <f t="shared" si="163"/>
        <v>0</v>
      </c>
      <c r="I135" s="143">
        <f t="shared" si="163"/>
        <v>400</v>
      </c>
      <c r="J135" s="143">
        <f t="shared" si="163"/>
        <v>0</v>
      </c>
      <c r="K135" s="144">
        <f t="shared" si="163"/>
        <v>0</v>
      </c>
      <c r="L135" s="236"/>
      <c r="M135" s="153"/>
      <c r="N135" s="153"/>
      <c r="O135" s="153"/>
      <c r="P135" s="153"/>
      <c r="Q135" s="154"/>
      <c r="R135" s="123"/>
      <c r="S135" s="155"/>
      <c r="T135" s="152"/>
      <c r="U135" s="153"/>
      <c r="V135" s="153"/>
      <c r="W135" s="153"/>
      <c r="X135" s="153"/>
      <c r="Y135" s="154"/>
      <c r="Z135" s="123"/>
      <c r="AA135" s="155"/>
      <c r="AB135" s="152"/>
      <c r="AC135" s="153"/>
      <c r="AD135" s="153"/>
      <c r="AE135" s="153"/>
      <c r="AF135" s="153"/>
      <c r="AG135" s="154"/>
      <c r="AH135" s="123"/>
      <c r="AI135" s="156"/>
      <c r="AJ135" s="152"/>
      <c r="AK135" s="153"/>
      <c r="AL135" s="153"/>
      <c r="AM135" s="153"/>
      <c r="AN135" s="153"/>
      <c r="AO135" s="154"/>
      <c r="AP135" s="123"/>
      <c r="AQ135" s="156"/>
      <c r="AR135" s="152"/>
      <c r="AS135" s="153"/>
      <c r="AT135" s="153"/>
      <c r="AU135" s="153"/>
      <c r="AV135" s="153"/>
      <c r="AW135" s="154"/>
      <c r="AX135" s="123"/>
      <c r="AY135" s="156"/>
      <c r="AZ135" s="152"/>
      <c r="BA135" s="153"/>
      <c r="BB135" s="153"/>
      <c r="BC135" s="153">
        <v>200</v>
      </c>
      <c r="BD135" s="153"/>
      <c r="BE135" s="154"/>
      <c r="BF135" s="123" t="s">
        <v>37</v>
      </c>
      <c r="BG135" s="156">
        <v>7</v>
      </c>
      <c r="BH135" s="152"/>
      <c r="BI135" s="153"/>
      <c r="BJ135" s="153"/>
      <c r="BK135" s="153"/>
      <c r="BL135" s="153"/>
      <c r="BM135" s="154"/>
      <c r="BN135" s="123"/>
      <c r="BO135" s="156"/>
      <c r="BP135" s="152"/>
      <c r="BQ135" s="153"/>
      <c r="BR135" s="153"/>
      <c r="BS135" s="153">
        <v>200</v>
      </c>
      <c r="BT135" s="153"/>
      <c r="BU135" s="154"/>
      <c r="BV135" s="123" t="s">
        <v>37</v>
      </c>
      <c r="BW135" s="156">
        <v>7</v>
      </c>
      <c r="BX135" s="152"/>
      <c r="BY135" s="153"/>
      <c r="BZ135" s="153"/>
      <c r="CA135" s="153"/>
      <c r="CB135" s="153"/>
      <c r="CC135" s="154"/>
      <c r="CD135" s="123"/>
      <c r="CE135" s="155"/>
      <c r="CF135" s="152"/>
      <c r="CG135" s="153"/>
      <c r="CH135" s="153"/>
      <c r="CI135" s="153"/>
      <c r="CJ135" s="153"/>
      <c r="CK135" s="154"/>
      <c r="CL135" s="123"/>
      <c r="CM135" s="210"/>
    </row>
    <row r="136" spans="1:91" s="68" customFormat="1" ht="18.75" customHeight="1">
      <c r="A136" s="237"/>
      <c r="B136" s="159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  <c r="BE136" s="238"/>
      <c r="BF136" s="238"/>
      <c r="BG136" s="238"/>
      <c r="BH136" s="238"/>
      <c r="BI136" s="238"/>
      <c r="BJ136" s="238"/>
      <c r="BK136" s="238"/>
      <c r="BL136" s="238"/>
      <c r="BM136" s="238"/>
      <c r="BN136" s="238"/>
      <c r="BO136" s="238"/>
      <c r="BP136" s="238"/>
      <c r="BQ136" s="238"/>
      <c r="BR136" s="238"/>
      <c r="BS136" s="238"/>
      <c r="BT136" s="238"/>
      <c r="BU136" s="238"/>
      <c r="BV136" s="238"/>
      <c r="BW136" s="238"/>
      <c r="BX136" s="238"/>
      <c r="BY136" s="238"/>
      <c r="BZ136" s="238"/>
      <c r="CA136" s="238"/>
      <c r="CB136" s="238"/>
      <c r="CC136" s="238"/>
      <c r="CD136" s="238"/>
      <c r="CE136" s="238"/>
      <c r="CF136" s="238"/>
      <c r="CG136" s="238"/>
      <c r="CH136" s="238"/>
      <c r="CI136" s="238"/>
      <c r="CJ136" s="238"/>
      <c r="CK136" s="238"/>
      <c r="CL136" s="238"/>
      <c r="CM136" s="238"/>
    </row>
    <row r="137" spans="1:91" s="68" customFormat="1" ht="49.5" customHeight="1">
      <c r="A137" s="237"/>
      <c r="B137" s="328" t="s">
        <v>25</v>
      </c>
      <c r="C137" s="351" t="s">
        <v>40</v>
      </c>
      <c r="D137" s="351" t="s">
        <v>32</v>
      </c>
      <c r="E137" s="354" t="s">
        <v>14</v>
      </c>
      <c r="F137" s="356" t="s">
        <v>4</v>
      </c>
      <c r="G137" s="357"/>
      <c r="H137" s="357"/>
      <c r="I137" s="357"/>
      <c r="J137" s="357"/>
      <c r="K137" s="358"/>
      <c r="L137" s="344" t="s">
        <v>5</v>
      </c>
      <c r="M137" s="345"/>
      <c r="N137" s="345"/>
      <c r="O137" s="345"/>
      <c r="P137" s="345"/>
      <c r="Q137" s="345"/>
      <c r="R137" s="345"/>
      <c r="S137" s="346"/>
      <c r="T137" s="347" t="s">
        <v>6</v>
      </c>
      <c r="U137" s="348"/>
      <c r="V137" s="348"/>
      <c r="W137" s="348"/>
      <c r="X137" s="348"/>
      <c r="Y137" s="348"/>
      <c r="Z137" s="348"/>
      <c r="AA137" s="349"/>
      <c r="AB137" s="347" t="s">
        <v>7</v>
      </c>
      <c r="AC137" s="348"/>
      <c r="AD137" s="348"/>
      <c r="AE137" s="348"/>
      <c r="AF137" s="348"/>
      <c r="AG137" s="348"/>
      <c r="AH137" s="348"/>
      <c r="AI137" s="349"/>
      <c r="AJ137" s="347" t="s">
        <v>8</v>
      </c>
      <c r="AK137" s="348"/>
      <c r="AL137" s="348"/>
      <c r="AM137" s="348"/>
      <c r="AN137" s="348"/>
      <c r="AO137" s="348"/>
      <c r="AP137" s="348"/>
      <c r="AQ137" s="349"/>
      <c r="AR137" s="347" t="s">
        <v>9</v>
      </c>
      <c r="AS137" s="348"/>
      <c r="AT137" s="348"/>
      <c r="AU137" s="348"/>
      <c r="AV137" s="348"/>
      <c r="AW137" s="348"/>
      <c r="AX137" s="348"/>
      <c r="AY137" s="349"/>
      <c r="AZ137" s="347" t="s">
        <v>10</v>
      </c>
      <c r="BA137" s="348"/>
      <c r="BB137" s="348"/>
      <c r="BC137" s="348"/>
      <c r="BD137" s="348"/>
      <c r="BE137" s="348"/>
      <c r="BF137" s="348"/>
      <c r="BG137" s="349"/>
      <c r="BH137" s="347" t="s">
        <v>33</v>
      </c>
      <c r="BI137" s="348"/>
      <c r="BJ137" s="348"/>
      <c r="BK137" s="348"/>
      <c r="BL137" s="348"/>
      <c r="BM137" s="348"/>
      <c r="BN137" s="348"/>
      <c r="BO137" s="349"/>
      <c r="BP137" s="347" t="s">
        <v>34</v>
      </c>
      <c r="BQ137" s="348"/>
      <c r="BR137" s="348"/>
      <c r="BS137" s="348"/>
      <c r="BT137" s="348"/>
      <c r="BU137" s="348"/>
      <c r="BV137" s="348"/>
      <c r="BW137" s="349"/>
      <c r="BX137" s="347" t="s">
        <v>35</v>
      </c>
      <c r="BY137" s="348"/>
      <c r="BZ137" s="348"/>
      <c r="CA137" s="348"/>
      <c r="CB137" s="348"/>
      <c r="CC137" s="348"/>
      <c r="CD137" s="348"/>
      <c r="CE137" s="349"/>
      <c r="CF137" s="347" t="s">
        <v>36</v>
      </c>
      <c r="CG137" s="348"/>
      <c r="CH137" s="348"/>
      <c r="CI137" s="348"/>
      <c r="CJ137" s="348"/>
      <c r="CK137" s="348"/>
      <c r="CL137" s="348"/>
      <c r="CM137" s="348"/>
    </row>
    <row r="138" spans="1:91" s="15" customFormat="1" ht="66.75" customHeight="1">
      <c r="A138" s="237"/>
      <c r="B138" s="329"/>
      <c r="C138" s="352"/>
      <c r="D138" s="353"/>
      <c r="E138" s="355"/>
      <c r="F138" s="239" t="s">
        <v>11</v>
      </c>
      <c r="G138" s="239" t="s">
        <v>142</v>
      </c>
      <c r="H138" s="239" t="s">
        <v>12</v>
      </c>
      <c r="I138" s="239" t="s">
        <v>29</v>
      </c>
      <c r="J138" s="239" t="s">
        <v>13</v>
      </c>
      <c r="K138" s="240" t="s">
        <v>38</v>
      </c>
      <c r="L138" s="241" t="s">
        <v>11</v>
      </c>
      <c r="M138" s="239" t="s">
        <v>142</v>
      </c>
      <c r="N138" s="242" t="s">
        <v>12</v>
      </c>
      <c r="O138" s="239" t="s">
        <v>29</v>
      </c>
      <c r="P138" s="242" t="s">
        <v>13</v>
      </c>
      <c r="Q138" s="242" t="s">
        <v>38</v>
      </c>
      <c r="R138" s="242" t="s">
        <v>80</v>
      </c>
      <c r="S138" s="243" t="s">
        <v>14</v>
      </c>
      <c r="T138" s="244" t="s">
        <v>11</v>
      </c>
      <c r="U138" s="239" t="s">
        <v>142</v>
      </c>
      <c r="V138" s="239" t="s">
        <v>12</v>
      </c>
      <c r="W138" s="239" t="s">
        <v>29</v>
      </c>
      <c r="X138" s="239" t="s">
        <v>13</v>
      </c>
      <c r="Y138" s="239" t="s">
        <v>38</v>
      </c>
      <c r="Z138" s="242" t="s">
        <v>80</v>
      </c>
      <c r="AA138" s="243" t="s">
        <v>14</v>
      </c>
      <c r="AB138" s="244" t="s">
        <v>11</v>
      </c>
      <c r="AC138" s="239" t="s">
        <v>142</v>
      </c>
      <c r="AD138" s="239" t="s">
        <v>12</v>
      </c>
      <c r="AE138" s="239" t="s">
        <v>29</v>
      </c>
      <c r="AF138" s="239" t="s">
        <v>13</v>
      </c>
      <c r="AG138" s="239" t="s">
        <v>38</v>
      </c>
      <c r="AH138" s="242" t="s">
        <v>80</v>
      </c>
      <c r="AI138" s="243" t="s">
        <v>14</v>
      </c>
      <c r="AJ138" s="244" t="s">
        <v>11</v>
      </c>
      <c r="AK138" s="239" t="s">
        <v>142</v>
      </c>
      <c r="AL138" s="239" t="s">
        <v>12</v>
      </c>
      <c r="AM138" s="239" t="s">
        <v>29</v>
      </c>
      <c r="AN138" s="239" t="s">
        <v>13</v>
      </c>
      <c r="AO138" s="239" t="s">
        <v>38</v>
      </c>
      <c r="AP138" s="242" t="s">
        <v>80</v>
      </c>
      <c r="AQ138" s="243" t="s">
        <v>14</v>
      </c>
      <c r="AR138" s="244" t="s">
        <v>11</v>
      </c>
      <c r="AS138" s="239" t="s">
        <v>142</v>
      </c>
      <c r="AT138" s="239" t="s">
        <v>12</v>
      </c>
      <c r="AU138" s="239" t="s">
        <v>29</v>
      </c>
      <c r="AV138" s="239" t="s">
        <v>13</v>
      </c>
      <c r="AW138" s="239" t="s">
        <v>38</v>
      </c>
      <c r="AX138" s="242" t="s">
        <v>80</v>
      </c>
      <c r="AY138" s="243" t="s">
        <v>14</v>
      </c>
      <c r="AZ138" s="244" t="s">
        <v>11</v>
      </c>
      <c r="BA138" s="239" t="s">
        <v>142</v>
      </c>
      <c r="BB138" s="239" t="s">
        <v>12</v>
      </c>
      <c r="BC138" s="239" t="s">
        <v>29</v>
      </c>
      <c r="BD138" s="239" t="s">
        <v>13</v>
      </c>
      <c r="BE138" s="239" t="s">
        <v>38</v>
      </c>
      <c r="BF138" s="242" t="s">
        <v>80</v>
      </c>
      <c r="BG138" s="243" t="s">
        <v>14</v>
      </c>
      <c r="BH138" s="244" t="s">
        <v>11</v>
      </c>
      <c r="BI138" s="239" t="s">
        <v>142</v>
      </c>
      <c r="BJ138" s="239" t="s">
        <v>12</v>
      </c>
      <c r="BK138" s="239" t="s">
        <v>29</v>
      </c>
      <c r="BL138" s="239" t="s">
        <v>13</v>
      </c>
      <c r="BM138" s="239" t="s">
        <v>38</v>
      </c>
      <c r="BN138" s="242" t="s">
        <v>80</v>
      </c>
      <c r="BO138" s="243" t="s">
        <v>14</v>
      </c>
      <c r="BP138" s="244" t="s">
        <v>11</v>
      </c>
      <c r="BQ138" s="239" t="s">
        <v>142</v>
      </c>
      <c r="BR138" s="239" t="s">
        <v>12</v>
      </c>
      <c r="BS138" s="239" t="s">
        <v>29</v>
      </c>
      <c r="BT138" s="239" t="s">
        <v>13</v>
      </c>
      <c r="BU138" s="239" t="s">
        <v>38</v>
      </c>
      <c r="BV138" s="242" t="s">
        <v>80</v>
      </c>
      <c r="BW138" s="243" t="s">
        <v>14</v>
      </c>
      <c r="BX138" s="244" t="s">
        <v>11</v>
      </c>
      <c r="BY138" s="239" t="s">
        <v>142</v>
      </c>
      <c r="BZ138" s="239" t="s">
        <v>12</v>
      </c>
      <c r="CA138" s="239" t="s">
        <v>29</v>
      </c>
      <c r="CB138" s="239" t="s">
        <v>13</v>
      </c>
      <c r="CC138" s="239" t="s">
        <v>38</v>
      </c>
      <c r="CD138" s="242" t="s">
        <v>80</v>
      </c>
      <c r="CE138" s="243" t="s">
        <v>14</v>
      </c>
      <c r="CF138" s="244" t="s">
        <v>11</v>
      </c>
      <c r="CG138" s="239" t="s">
        <v>87</v>
      </c>
      <c r="CH138" s="239" t="s">
        <v>12</v>
      </c>
      <c r="CI138" s="239" t="s">
        <v>29</v>
      </c>
      <c r="CJ138" s="239" t="s">
        <v>13</v>
      </c>
      <c r="CK138" s="239" t="s">
        <v>38</v>
      </c>
      <c r="CL138" s="242" t="s">
        <v>80</v>
      </c>
      <c r="CM138" s="245" t="s">
        <v>14</v>
      </c>
    </row>
    <row r="139" spans="1:92" s="68" customFormat="1" ht="48" customHeight="1">
      <c r="A139" s="350"/>
      <c r="B139" s="330"/>
      <c r="C139" s="242">
        <f>C10+C32+C50+C64+C103+C127+C131</f>
        <v>3915</v>
      </c>
      <c r="D139" s="242">
        <f aca="true" t="shared" si="164" ref="D139:BO139">D10+D32+D50+D64+D103+D127+D131</f>
        <v>7720</v>
      </c>
      <c r="E139" s="242">
        <f t="shared" si="164"/>
        <v>300</v>
      </c>
      <c r="F139" s="242">
        <f t="shared" si="164"/>
        <v>1800</v>
      </c>
      <c r="G139" s="242">
        <f t="shared" si="164"/>
        <v>955</v>
      </c>
      <c r="H139" s="242">
        <f t="shared" si="164"/>
        <v>90</v>
      </c>
      <c r="I139" s="242">
        <f t="shared" si="164"/>
        <v>1560</v>
      </c>
      <c r="J139" s="242">
        <f t="shared" si="164"/>
        <v>1070</v>
      </c>
      <c r="K139" s="246">
        <f t="shared" si="164"/>
        <v>2245</v>
      </c>
      <c r="L139" s="241">
        <f t="shared" si="164"/>
        <v>300</v>
      </c>
      <c r="M139" s="242">
        <f t="shared" si="164"/>
        <v>170</v>
      </c>
      <c r="N139" s="242">
        <f t="shared" si="164"/>
        <v>0</v>
      </c>
      <c r="O139" s="242">
        <f t="shared" si="164"/>
        <v>0</v>
      </c>
      <c r="P139" s="242">
        <f t="shared" si="164"/>
        <v>15</v>
      </c>
      <c r="Q139" s="242">
        <f t="shared" si="164"/>
        <v>265</v>
      </c>
      <c r="R139" s="242">
        <f t="shared" si="164"/>
        <v>2</v>
      </c>
      <c r="S139" s="246">
        <f t="shared" si="164"/>
        <v>30</v>
      </c>
      <c r="T139" s="241">
        <f t="shared" si="164"/>
        <v>250</v>
      </c>
      <c r="U139" s="242">
        <f t="shared" si="164"/>
        <v>150</v>
      </c>
      <c r="V139" s="242">
        <f t="shared" si="164"/>
        <v>0</v>
      </c>
      <c r="W139" s="242">
        <f t="shared" si="164"/>
        <v>90</v>
      </c>
      <c r="X139" s="242">
        <f t="shared" si="164"/>
        <v>90</v>
      </c>
      <c r="Y139" s="242">
        <f t="shared" si="164"/>
        <v>185</v>
      </c>
      <c r="Z139" s="242">
        <f t="shared" si="164"/>
        <v>3</v>
      </c>
      <c r="AA139" s="246">
        <f t="shared" si="164"/>
        <v>30</v>
      </c>
      <c r="AB139" s="241">
        <f t="shared" si="164"/>
        <v>215</v>
      </c>
      <c r="AC139" s="242">
        <f t="shared" si="164"/>
        <v>150</v>
      </c>
      <c r="AD139" s="242">
        <f t="shared" si="164"/>
        <v>0</v>
      </c>
      <c r="AE139" s="242">
        <f t="shared" si="164"/>
        <v>60</v>
      </c>
      <c r="AF139" s="242">
        <f t="shared" si="164"/>
        <v>110</v>
      </c>
      <c r="AG139" s="242">
        <f t="shared" si="164"/>
        <v>235</v>
      </c>
      <c r="AH139" s="242">
        <f t="shared" si="164"/>
        <v>2</v>
      </c>
      <c r="AI139" s="246">
        <f t="shared" si="164"/>
        <v>30</v>
      </c>
      <c r="AJ139" s="241">
        <f t="shared" si="164"/>
        <v>155</v>
      </c>
      <c r="AK139" s="242">
        <f t="shared" si="164"/>
        <v>50</v>
      </c>
      <c r="AL139" s="242">
        <f t="shared" si="164"/>
        <v>0</v>
      </c>
      <c r="AM139" s="242">
        <f t="shared" si="164"/>
        <v>300</v>
      </c>
      <c r="AN139" s="242">
        <f t="shared" si="164"/>
        <v>140</v>
      </c>
      <c r="AO139" s="242">
        <f t="shared" si="164"/>
        <v>135</v>
      </c>
      <c r="AP139" s="242">
        <f t="shared" si="164"/>
        <v>1</v>
      </c>
      <c r="AQ139" s="281">
        <f t="shared" si="164"/>
        <v>30</v>
      </c>
      <c r="AR139" s="241">
        <f t="shared" si="164"/>
        <v>180</v>
      </c>
      <c r="AS139" s="242">
        <f t="shared" si="164"/>
        <v>55</v>
      </c>
      <c r="AT139" s="242">
        <f t="shared" si="164"/>
        <v>0</v>
      </c>
      <c r="AU139" s="242">
        <f t="shared" si="164"/>
        <v>100</v>
      </c>
      <c r="AV139" s="242">
        <f t="shared" si="164"/>
        <v>205</v>
      </c>
      <c r="AW139" s="242">
        <f t="shared" si="164"/>
        <v>235</v>
      </c>
      <c r="AX139" s="242">
        <f t="shared" si="164"/>
        <v>3</v>
      </c>
      <c r="AY139" s="246">
        <f t="shared" si="164"/>
        <v>30</v>
      </c>
      <c r="AZ139" s="241">
        <f t="shared" si="164"/>
        <v>190</v>
      </c>
      <c r="BA139" s="242">
        <f t="shared" si="164"/>
        <v>50</v>
      </c>
      <c r="BB139" s="242">
        <f t="shared" si="164"/>
        <v>0</v>
      </c>
      <c r="BC139" s="242">
        <f t="shared" si="164"/>
        <v>200</v>
      </c>
      <c r="BD139" s="242">
        <f t="shared" si="164"/>
        <v>205</v>
      </c>
      <c r="BE139" s="242">
        <f t="shared" si="164"/>
        <v>165</v>
      </c>
      <c r="BF139" s="242">
        <f t="shared" si="164"/>
        <v>2</v>
      </c>
      <c r="BG139" s="246">
        <f t="shared" si="164"/>
        <v>30</v>
      </c>
      <c r="BH139" s="241">
        <f t="shared" si="164"/>
        <v>210</v>
      </c>
      <c r="BI139" s="242">
        <f t="shared" si="164"/>
        <v>145</v>
      </c>
      <c r="BJ139" s="242">
        <f t="shared" si="164"/>
        <v>0</v>
      </c>
      <c r="BK139" s="242">
        <f t="shared" si="164"/>
        <v>50</v>
      </c>
      <c r="BL139" s="242">
        <f t="shared" si="164"/>
        <v>120</v>
      </c>
      <c r="BM139" s="242">
        <f t="shared" si="164"/>
        <v>245</v>
      </c>
      <c r="BN139" s="242">
        <f t="shared" si="164"/>
        <v>1</v>
      </c>
      <c r="BO139" s="246">
        <f t="shared" si="164"/>
        <v>30</v>
      </c>
      <c r="BP139" s="241">
        <f aca="true" t="shared" si="165" ref="BP139:CM139">BP10+BP32+BP50+BP64+BP103+BP127+BP131</f>
        <v>155</v>
      </c>
      <c r="BQ139" s="242">
        <f t="shared" si="165"/>
        <v>90</v>
      </c>
      <c r="BR139" s="242">
        <f t="shared" si="165"/>
        <v>30</v>
      </c>
      <c r="BS139" s="242">
        <f t="shared" si="165"/>
        <v>200</v>
      </c>
      <c r="BT139" s="242">
        <f t="shared" si="165"/>
        <v>70</v>
      </c>
      <c r="BU139" s="242">
        <f t="shared" si="165"/>
        <v>245</v>
      </c>
      <c r="BV139" s="242">
        <f t="shared" si="165"/>
        <v>0</v>
      </c>
      <c r="BW139" s="246">
        <f t="shared" si="165"/>
        <v>30</v>
      </c>
      <c r="BX139" s="241">
        <f t="shared" si="165"/>
        <v>145</v>
      </c>
      <c r="BY139" s="242">
        <f t="shared" si="165"/>
        <v>95</v>
      </c>
      <c r="BZ139" s="242">
        <f t="shared" si="165"/>
        <v>30</v>
      </c>
      <c r="CA139" s="242">
        <f t="shared" si="165"/>
        <v>50</v>
      </c>
      <c r="CB139" s="242">
        <f t="shared" si="165"/>
        <v>115</v>
      </c>
      <c r="CC139" s="242">
        <f t="shared" si="165"/>
        <v>315</v>
      </c>
      <c r="CD139" s="242">
        <f t="shared" si="165"/>
        <v>3</v>
      </c>
      <c r="CE139" s="246">
        <f t="shared" si="165"/>
        <v>30</v>
      </c>
      <c r="CF139" s="241">
        <f t="shared" si="165"/>
        <v>0</v>
      </c>
      <c r="CG139" s="242">
        <f t="shared" si="165"/>
        <v>0</v>
      </c>
      <c r="CH139" s="242">
        <f t="shared" si="165"/>
        <v>30</v>
      </c>
      <c r="CI139" s="242">
        <f t="shared" si="165"/>
        <v>510</v>
      </c>
      <c r="CJ139" s="242">
        <f t="shared" si="165"/>
        <v>0</v>
      </c>
      <c r="CK139" s="242">
        <f t="shared" si="165"/>
        <v>220</v>
      </c>
      <c r="CL139" s="242">
        <f t="shared" si="165"/>
        <v>0</v>
      </c>
      <c r="CM139" s="242">
        <f t="shared" si="165"/>
        <v>30</v>
      </c>
      <c r="CN139" s="247"/>
    </row>
    <row r="140" spans="1:91" s="15" customFormat="1" ht="48" customHeight="1">
      <c r="A140" s="350"/>
      <c r="B140" s="248" t="s">
        <v>32</v>
      </c>
      <c r="C140" s="336">
        <f>SUM(L140:CM140)</f>
        <v>7720</v>
      </c>
      <c r="D140" s="337"/>
      <c r="E140" s="337"/>
      <c r="F140" s="337"/>
      <c r="G140" s="337"/>
      <c r="H140" s="337"/>
      <c r="I140" s="337"/>
      <c r="J140" s="337"/>
      <c r="K140" s="338"/>
      <c r="L140" s="344">
        <f>SUM(L139:Q139)</f>
        <v>750</v>
      </c>
      <c r="M140" s="345"/>
      <c r="N140" s="345"/>
      <c r="O140" s="345"/>
      <c r="P140" s="345"/>
      <c r="Q140" s="345"/>
      <c r="R140" s="345"/>
      <c r="S140" s="346"/>
      <c r="T140" s="344">
        <f>SUM(T139:Y139)</f>
        <v>765</v>
      </c>
      <c r="U140" s="345"/>
      <c r="V140" s="345"/>
      <c r="W140" s="345"/>
      <c r="X140" s="345"/>
      <c r="Y140" s="345"/>
      <c r="Z140" s="345"/>
      <c r="AA140" s="346"/>
      <c r="AB140" s="344">
        <f>SUM(AB139:AG139)</f>
        <v>770</v>
      </c>
      <c r="AC140" s="345"/>
      <c r="AD140" s="345"/>
      <c r="AE140" s="345"/>
      <c r="AF140" s="345"/>
      <c r="AG140" s="345"/>
      <c r="AH140" s="345"/>
      <c r="AI140" s="346"/>
      <c r="AJ140" s="344">
        <f>SUM(AJ139:AO139)</f>
        <v>780</v>
      </c>
      <c r="AK140" s="345"/>
      <c r="AL140" s="345"/>
      <c r="AM140" s="345"/>
      <c r="AN140" s="345"/>
      <c r="AO140" s="345"/>
      <c r="AP140" s="345"/>
      <c r="AQ140" s="346"/>
      <c r="AR140" s="344">
        <f>SUM(AR139:AW139)</f>
        <v>775</v>
      </c>
      <c r="AS140" s="345"/>
      <c r="AT140" s="345"/>
      <c r="AU140" s="345"/>
      <c r="AV140" s="345"/>
      <c r="AW140" s="345"/>
      <c r="AX140" s="345"/>
      <c r="AY140" s="346"/>
      <c r="AZ140" s="344">
        <f>SUM(AZ139:BE139)</f>
        <v>810</v>
      </c>
      <c r="BA140" s="345"/>
      <c r="BB140" s="345"/>
      <c r="BC140" s="345"/>
      <c r="BD140" s="345"/>
      <c r="BE140" s="345"/>
      <c r="BF140" s="345"/>
      <c r="BG140" s="346"/>
      <c r="BH140" s="344">
        <f>SUM(BH139:BM139)</f>
        <v>770</v>
      </c>
      <c r="BI140" s="345"/>
      <c r="BJ140" s="345"/>
      <c r="BK140" s="345"/>
      <c r="BL140" s="345"/>
      <c r="BM140" s="345"/>
      <c r="BN140" s="345"/>
      <c r="BO140" s="346"/>
      <c r="BP140" s="344">
        <f>SUM(BP139:BU139)</f>
        <v>790</v>
      </c>
      <c r="BQ140" s="345"/>
      <c r="BR140" s="345"/>
      <c r="BS140" s="345"/>
      <c r="BT140" s="345"/>
      <c r="BU140" s="345"/>
      <c r="BV140" s="345"/>
      <c r="BW140" s="346"/>
      <c r="BX140" s="344">
        <f>SUM(BX139:CC139)</f>
        <v>750</v>
      </c>
      <c r="BY140" s="345"/>
      <c r="BZ140" s="345"/>
      <c r="CA140" s="345"/>
      <c r="CB140" s="345"/>
      <c r="CC140" s="345"/>
      <c r="CD140" s="345"/>
      <c r="CE140" s="346"/>
      <c r="CF140" s="344">
        <f>SUM(CF139:CK139)</f>
        <v>760</v>
      </c>
      <c r="CG140" s="345"/>
      <c r="CH140" s="345"/>
      <c r="CI140" s="345"/>
      <c r="CJ140" s="345"/>
      <c r="CK140" s="345"/>
      <c r="CL140" s="345"/>
      <c r="CM140" s="346"/>
    </row>
    <row r="141" spans="1:91" s="15" customFormat="1" ht="48" customHeight="1">
      <c r="A141" s="350"/>
      <c r="B141" s="248" t="s">
        <v>143</v>
      </c>
      <c r="C141" s="336">
        <f>SUM(L141:CM141)</f>
        <v>3915</v>
      </c>
      <c r="D141" s="337"/>
      <c r="E141" s="337"/>
      <c r="F141" s="337"/>
      <c r="G141" s="337"/>
      <c r="H141" s="337"/>
      <c r="I141" s="337"/>
      <c r="J141" s="337"/>
      <c r="K141" s="338"/>
      <c r="L141" s="337">
        <f>SUM(L139+M139+N139+P139)</f>
        <v>485</v>
      </c>
      <c r="M141" s="342"/>
      <c r="N141" s="342"/>
      <c r="O141" s="342"/>
      <c r="P141" s="342"/>
      <c r="Q141" s="342"/>
      <c r="R141" s="342"/>
      <c r="S141" s="343"/>
      <c r="T141" s="337">
        <f>SUM(T139+U139+V139+X139)</f>
        <v>490</v>
      </c>
      <c r="U141" s="342"/>
      <c r="V141" s="342"/>
      <c r="W141" s="342"/>
      <c r="X141" s="342"/>
      <c r="Y141" s="342"/>
      <c r="Z141" s="342"/>
      <c r="AA141" s="343"/>
      <c r="AB141" s="337">
        <f>SUM(AB139+AC139+AD139+AF139)</f>
        <v>475</v>
      </c>
      <c r="AC141" s="342"/>
      <c r="AD141" s="342"/>
      <c r="AE141" s="342"/>
      <c r="AF141" s="342"/>
      <c r="AG141" s="342"/>
      <c r="AH141" s="342"/>
      <c r="AI141" s="343"/>
      <c r="AJ141" s="337">
        <f>SUM(AJ139+AK139+AL139+AN139)</f>
        <v>345</v>
      </c>
      <c r="AK141" s="342"/>
      <c r="AL141" s="342"/>
      <c r="AM141" s="342"/>
      <c r="AN141" s="342"/>
      <c r="AO141" s="342"/>
      <c r="AP141" s="342"/>
      <c r="AQ141" s="343"/>
      <c r="AR141" s="337">
        <f>SUM(AR139+AS139+AT139+AV139)</f>
        <v>440</v>
      </c>
      <c r="AS141" s="342"/>
      <c r="AT141" s="342"/>
      <c r="AU141" s="342"/>
      <c r="AV141" s="342"/>
      <c r="AW141" s="342"/>
      <c r="AX141" s="342"/>
      <c r="AY141" s="343"/>
      <c r="AZ141" s="337">
        <f>SUM(AZ139+BA139+BB139+BD139)</f>
        <v>445</v>
      </c>
      <c r="BA141" s="342"/>
      <c r="BB141" s="342"/>
      <c r="BC141" s="342"/>
      <c r="BD141" s="342"/>
      <c r="BE141" s="342"/>
      <c r="BF141" s="342"/>
      <c r="BG141" s="343"/>
      <c r="BH141" s="337">
        <f>SUM(BH139+BI139+BJ139+BL139)</f>
        <v>475</v>
      </c>
      <c r="BI141" s="342"/>
      <c r="BJ141" s="342"/>
      <c r="BK141" s="342"/>
      <c r="BL141" s="342"/>
      <c r="BM141" s="342"/>
      <c r="BN141" s="342"/>
      <c r="BO141" s="343"/>
      <c r="BP141" s="337">
        <f>SUM(BP139+BQ139+BR139+BT139)</f>
        <v>345</v>
      </c>
      <c r="BQ141" s="342"/>
      <c r="BR141" s="342"/>
      <c r="BS141" s="342"/>
      <c r="BT141" s="342"/>
      <c r="BU141" s="342"/>
      <c r="BV141" s="342"/>
      <c r="BW141" s="343"/>
      <c r="BX141" s="337">
        <f>SUM(BX139+BY139+BZ139+CB139)</f>
        <v>385</v>
      </c>
      <c r="BY141" s="342"/>
      <c r="BZ141" s="342"/>
      <c r="CA141" s="342"/>
      <c r="CB141" s="342"/>
      <c r="CC141" s="342"/>
      <c r="CD141" s="342"/>
      <c r="CE141" s="343"/>
      <c r="CF141" s="337">
        <f>SUM(CF139+CG139+CH139+CJ139)</f>
        <v>30</v>
      </c>
      <c r="CG141" s="342"/>
      <c r="CH141" s="342"/>
      <c r="CI141" s="342"/>
      <c r="CJ141" s="342"/>
      <c r="CK141" s="342"/>
      <c r="CL141" s="342"/>
      <c r="CM141" s="343"/>
    </row>
    <row r="142" spans="1:91" s="15" customFormat="1" ht="48" customHeight="1">
      <c r="A142" s="17"/>
      <c r="B142" s="250" t="s">
        <v>144</v>
      </c>
      <c r="C142" s="336">
        <f>SUM(L142:CM142)</f>
        <v>1560</v>
      </c>
      <c r="D142" s="337"/>
      <c r="E142" s="337"/>
      <c r="F142" s="337"/>
      <c r="G142" s="337"/>
      <c r="H142" s="337"/>
      <c r="I142" s="337"/>
      <c r="J142" s="337"/>
      <c r="K142" s="338"/>
      <c r="L142" s="339">
        <f>O139</f>
        <v>0</v>
      </c>
      <c r="M142" s="340"/>
      <c r="N142" s="340"/>
      <c r="O142" s="340"/>
      <c r="P142" s="340"/>
      <c r="Q142" s="340"/>
      <c r="R142" s="340"/>
      <c r="S142" s="341"/>
      <c r="T142" s="339">
        <f>W139</f>
        <v>90</v>
      </c>
      <c r="U142" s="340"/>
      <c r="V142" s="340"/>
      <c r="W142" s="340"/>
      <c r="X142" s="340"/>
      <c r="Y142" s="340"/>
      <c r="Z142" s="340"/>
      <c r="AA142" s="341"/>
      <c r="AB142" s="339">
        <f>AE139</f>
        <v>60</v>
      </c>
      <c r="AC142" s="340"/>
      <c r="AD142" s="340"/>
      <c r="AE142" s="340"/>
      <c r="AF142" s="340"/>
      <c r="AG142" s="340"/>
      <c r="AH142" s="340"/>
      <c r="AI142" s="341"/>
      <c r="AJ142" s="339">
        <f>AM139</f>
        <v>300</v>
      </c>
      <c r="AK142" s="340"/>
      <c r="AL142" s="340"/>
      <c r="AM142" s="340"/>
      <c r="AN142" s="340"/>
      <c r="AO142" s="340"/>
      <c r="AP142" s="340"/>
      <c r="AQ142" s="341"/>
      <c r="AR142" s="339">
        <f>AU139</f>
        <v>100</v>
      </c>
      <c r="AS142" s="340"/>
      <c r="AT142" s="340"/>
      <c r="AU142" s="340"/>
      <c r="AV142" s="340"/>
      <c r="AW142" s="340"/>
      <c r="AX142" s="340"/>
      <c r="AY142" s="341"/>
      <c r="AZ142" s="339">
        <f>BC139</f>
        <v>200</v>
      </c>
      <c r="BA142" s="340"/>
      <c r="BB142" s="340"/>
      <c r="BC142" s="340"/>
      <c r="BD142" s="340"/>
      <c r="BE142" s="340"/>
      <c r="BF142" s="340"/>
      <c r="BG142" s="341"/>
      <c r="BH142" s="339">
        <f>BK139</f>
        <v>50</v>
      </c>
      <c r="BI142" s="340"/>
      <c r="BJ142" s="340"/>
      <c r="BK142" s="340"/>
      <c r="BL142" s="340"/>
      <c r="BM142" s="340"/>
      <c r="BN142" s="340"/>
      <c r="BO142" s="341"/>
      <c r="BP142" s="339">
        <f>BS139</f>
        <v>200</v>
      </c>
      <c r="BQ142" s="340"/>
      <c r="BR142" s="340"/>
      <c r="BS142" s="340"/>
      <c r="BT142" s="340"/>
      <c r="BU142" s="340"/>
      <c r="BV142" s="340"/>
      <c r="BW142" s="341"/>
      <c r="BX142" s="339">
        <f>CA139</f>
        <v>50</v>
      </c>
      <c r="BY142" s="340"/>
      <c r="BZ142" s="340"/>
      <c r="CA142" s="340"/>
      <c r="CB142" s="340"/>
      <c r="CC142" s="340"/>
      <c r="CD142" s="340"/>
      <c r="CE142" s="341"/>
      <c r="CF142" s="339">
        <f>CI139</f>
        <v>510</v>
      </c>
      <c r="CG142" s="340"/>
      <c r="CH142" s="340"/>
      <c r="CI142" s="340"/>
      <c r="CJ142" s="340"/>
      <c r="CK142" s="340"/>
      <c r="CL142" s="340"/>
      <c r="CM142" s="341"/>
    </row>
    <row r="143" spans="1:91" s="15" customFormat="1" ht="48" customHeight="1">
      <c r="A143" s="17"/>
      <c r="B143" s="251" t="s">
        <v>145</v>
      </c>
      <c r="C143" s="336">
        <f>SUM(L143:CM143)</f>
        <v>5475</v>
      </c>
      <c r="D143" s="337"/>
      <c r="E143" s="337"/>
      <c r="F143" s="337"/>
      <c r="G143" s="337"/>
      <c r="H143" s="337"/>
      <c r="I143" s="337"/>
      <c r="J143" s="337"/>
      <c r="K143" s="338"/>
      <c r="L143" s="333">
        <f>SUM(L139:P139)</f>
        <v>485</v>
      </c>
      <c r="M143" s="334"/>
      <c r="N143" s="334"/>
      <c r="O143" s="334"/>
      <c r="P143" s="334"/>
      <c r="Q143" s="334"/>
      <c r="R143" s="334"/>
      <c r="S143" s="334"/>
      <c r="T143" s="333">
        <f>SUM(T139:X139)</f>
        <v>580</v>
      </c>
      <c r="U143" s="334"/>
      <c r="V143" s="334"/>
      <c r="W143" s="334"/>
      <c r="X143" s="334"/>
      <c r="Y143" s="334"/>
      <c r="Z143" s="334"/>
      <c r="AA143" s="334"/>
      <c r="AB143" s="333">
        <f>SUM(AB139:AF139)</f>
        <v>535</v>
      </c>
      <c r="AC143" s="334"/>
      <c r="AD143" s="334"/>
      <c r="AE143" s="334"/>
      <c r="AF143" s="334"/>
      <c r="AG143" s="334"/>
      <c r="AH143" s="334"/>
      <c r="AI143" s="334"/>
      <c r="AJ143" s="333">
        <f>SUM(AJ139:AN139)</f>
        <v>645</v>
      </c>
      <c r="AK143" s="334"/>
      <c r="AL143" s="334"/>
      <c r="AM143" s="334"/>
      <c r="AN143" s="334"/>
      <c r="AO143" s="334"/>
      <c r="AP143" s="334"/>
      <c r="AQ143" s="334"/>
      <c r="AR143" s="333">
        <f>SUM(AR139:AV139)</f>
        <v>540</v>
      </c>
      <c r="AS143" s="334"/>
      <c r="AT143" s="334"/>
      <c r="AU143" s="334"/>
      <c r="AV143" s="334"/>
      <c r="AW143" s="334"/>
      <c r="AX143" s="334"/>
      <c r="AY143" s="334"/>
      <c r="AZ143" s="333">
        <f>SUM(AZ139:BD139)</f>
        <v>645</v>
      </c>
      <c r="BA143" s="334"/>
      <c r="BB143" s="334"/>
      <c r="BC143" s="334"/>
      <c r="BD143" s="334"/>
      <c r="BE143" s="334"/>
      <c r="BF143" s="334"/>
      <c r="BG143" s="334"/>
      <c r="BH143" s="333">
        <f>SUM(BH139:BL139)</f>
        <v>525</v>
      </c>
      <c r="BI143" s="334"/>
      <c r="BJ143" s="334"/>
      <c r="BK143" s="334"/>
      <c r="BL143" s="334"/>
      <c r="BM143" s="334"/>
      <c r="BN143" s="334"/>
      <c r="BO143" s="334"/>
      <c r="BP143" s="333">
        <f>SUM(BP139:BT139)</f>
        <v>545</v>
      </c>
      <c r="BQ143" s="334"/>
      <c r="BR143" s="334"/>
      <c r="BS143" s="334"/>
      <c r="BT143" s="334"/>
      <c r="BU143" s="334"/>
      <c r="BV143" s="334"/>
      <c r="BW143" s="334"/>
      <c r="BX143" s="333">
        <f>SUM(BX139:CB139)</f>
        <v>435</v>
      </c>
      <c r="BY143" s="334"/>
      <c r="BZ143" s="334"/>
      <c r="CA143" s="334"/>
      <c r="CB143" s="334"/>
      <c r="CC143" s="334"/>
      <c r="CD143" s="334"/>
      <c r="CE143" s="334"/>
      <c r="CF143" s="333">
        <f>SUM(CF139:CJ139)</f>
        <v>540</v>
      </c>
      <c r="CG143" s="334"/>
      <c r="CH143" s="334"/>
      <c r="CI143" s="334"/>
      <c r="CJ143" s="334"/>
      <c r="CK143" s="334"/>
      <c r="CL143" s="334"/>
      <c r="CM143" s="334"/>
    </row>
    <row r="144" spans="1:83" s="15" customFormat="1" ht="24.75" customHeight="1">
      <c r="A144" s="252"/>
      <c r="B144" s="11" t="s">
        <v>20</v>
      </c>
      <c r="C144" s="253"/>
      <c r="D144" s="253"/>
      <c r="E144" s="13"/>
      <c r="F144" s="10"/>
      <c r="G144" s="10"/>
      <c r="H144" s="10"/>
      <c r="I144" s="10"/>
      <c r="J144" s="10"/>
      <c r="K144" s="10"/>
      <c r="L144" s="68"/>
      <c r="M144" s="68"/>
      <c r="N144" s="68"/>
      <c r="O144" s="68"/>
      <c r="P144" s="68"/>
      <c r="Q144" s="68"/>
      <c r="R144" s="68"/>
      <c r="S144" s="10"/>
      <c r="AA144" s="10"/>
      <c r="AI144" s="10"/>
      <c r="AQ144" s="10"/>
      <c r="AY144" s="10"/>
      <c r="BO144" s="10"/>
      <c r="BW144" s="10"/>
      <c r="CE144" s="10"/>
    </row>
    <row r="145" spans="1:83" s="15" customFormat="1" ht="21.75" customHeight="1">
      <c r="A145" s="10"/>
      <c r="B145" s="249" t="s">
        <v>39</v>
      </c>
      <c r="C145" s="253"/>
      <c r="D145" s="253"/>
      <c r="E145" s="13"/>
      <c r="F145" s="10"/>
      <c r="G145" s="10"/>
      <c r="H145" s="10"/>
      <c r="I145" s="10"/>
      <c r="J145" s="10"/>
      <c r="K145" s="10"/>
      <c r="L145" s="68"/>
      <c r="M145" s="68"/>
      <c r="N145" s="68"/>
      <c r="O145" s="68"/>
      <c r="P145" s="68"/>
      <c r="Q145" s="58"/>
      <c r="R145" s="68"/>
      <c r="S145" s="10"/>
      <c r="AA145" s="10"/>
      <c r="AI145" s="10"/>
      <c r="AQ145" s="10"/>
      <c r="AY145" s="10"/>
      <c r="BO145" s="10"/>
      <c r="BW145" s="10"/>
      <c r="CE145" s="10"/>
    </row>
    <row r="146" spans="1:83" s="15" customFormat="1" ht="21.75" customHeight="1">
      <c r="A146" s="10"/>
      <c r="B146" s="249" t="s">
        <v>146</v>
      </c>
      <c r="C146" s="254"/>
      <c r="D146" s="255"/>
      <c r="E146" s="256"/>
      <c r="F146" s="257"/>
      <c r="G146" s="252"/>
      <c r="H146" s="252"/>
      <c r="I146" s="10"/>
      <c r="J146" s="10"/>
      <c r="K146" s="10"/>
      <c r="L146" s="68"/>
      <c r="M146" s="68"/>
      <c r="N146" s="68"/>
      <c r="O146" s="68"/>
      <c r="P146" s="68"/>
      <c r="Q146" s="68"/>
      <c r="R146" s="68"/>
      <c r="S146" s="10"/>
      <c r="AA146" s="10"/>
      <c r="AI146" s="10"/>
      <c r="AQ146" s="10"/>
      <c r="AY146" s="10"/>
      <c r="BO146" s="10"/>
      <c r="BW146" s="10"/>
      <c r="CE146" s="10"/>
    </row>
    <row r="147" spans="1:83" s="15" customFormat="1" ht="21.75" customHeight="1">
      <c r="A147" s="10"/>
      <c r="B147" s="249" t="s">
        <v>26</v>
      </c>
      <c r="C147" s="253"/>
      <c r="D147" s="255"/>
      <c r="E147" s="256"/>
      <c r="F147" s="252"/>
      <c r="G147" s="252"/>
      <c r="H147" s="252"/>
      <c r="I147" s="10"/>
      <c r="J147" s="10"/>
      <c r="K147" s="10"/>
      <c r="L147" s="68"/>
      <c r="M147" s="68"/>
      <c r="N147" s="68"/>
      <c r="O147" s="68"/>
      <c r="P147" s="68"/>
      <c r="Q147" s="68"/>
      <c r="R147" s="68"/>
      <c r="S147" s="10"/>
      <c r="AA147" s="10"/>
      <c r="AI147" s="10"/>
      <c r="AQ147" s="10"/>
      <c r="AY147" s="10"/>
      <c r="BO147" s="10"/>
      <c r="BW147" s="10"/>
      <c r="CE147" s="10"/>
    </row>
    <row r="148" spans="1:83" s="15" customFormat="1" ht="21.75" customHeight="1">
      <c r="A148" s="10"/>
      <c r="B148" s="249" t="s">
        <v>27</v>
      </c>
      <c r="C148" s="258"/>
      <c r="D148" s="259"/>
      <c r="E148" s="256"/>
      <c r="F148" s="252"/>
      <c r="G148" s="252"/>
      <c r="H148" s="252"/>
      <c r="I148" s="10"/>
      <c r="J148" s="10"/>
      <c r="K148" s="10"/>
      <c r="L148" s="68"/>
      <c r="M148" s="68"/>
      <c r="N148" s="68"/>
      <c r="O148" s="68"/>
      <c r="P148" s="68"/>
      <c r="Q148" s="68"/>
      <c r="R148" s="68"/>
      <c r="S148" s="10"/>
      <c r="AA148" s="10"/>
      <c r="AI148" s="10"/>
      <c r="AQ148" s="10"/>
      <c r="AR148" s="335"/>
      <c r="AS148" s="335"/>
      <c r="AT148" s="335"/>
      <c r="AU148" s="335"/>
      <c r="AV148" s="335"/>
      <c r="AW148" s="34"/>
      <c r="AY148" s="10"/>
      <c r="BO148" s="10"/>
      <c r="BW148" s="10"/>
      <c r="BX148" s="335"/>
      <c r="BY148" s="335"/>
      <c r="BZ148" s="335"/>
      <c r="CA148" s="335"/>
      <c r="CB148" s="335"/>
      <c r="CC148" s="34"/>
      <c r="CE148" s="10"/>
    </row>
    <row r="149" spans="1:83" s="15" customFormat="1" ht="21.75" customHeight="1">
      <c r="A149" s="10"/>
      <c r="B149" s="249" t="s">
        <v>28</v>
      </c>
      <c r="C149" s="258"/>
      <c r="D149" s="259"/>
      <c r="E149" s="256"/>
      <c r="G149" s="249"/>
      <c r="I149" s="249"/>
      <c r="K149" s="249"/>
      <c r="M149" s="249"/>
      <c r="O149" s="249"/>
      <c r="Q149" s="249"/>
      <c r="S149" s="249"/>
      <c r="AA149" s="10"/>
      <c r="AI149" s="10"/>
      <c r="AQ149" s="10"/>
      <c r="AY149" s="10"/>
      <c r="BO149" s="10"/>
      <c r="BW149" s="10"/>
      <c r="CE149" s="10"/>
    </row>
    <row r="150" spans="1:83" s="15" customFormat="1" ht="21.75" customHeight="1">
      <c r="A150" s="10"/>
      <c r="B150" s="249" t="s">
        <v>31</v>
      </c>
      <c r="C150" s="258"/>
      <c r="D150" s="14"/>
      <c r="E150" s="256"/>
      <c r="AA150" s="10"/>
      <c r="AI150" s="10"/>
      <c r="AQ150" s="10"/>
      <c r="AY150" s="10"/>
      <c r="BO150" s="10"/>
      <c r="BW150" s="10"/>
      <c r="CE150" s="10"/>
    </row>
    <row r="151" spans="1:83" s="15" customFormat="1" ht="21.75" customHeight="1">
      <c r="A151" s="252"/>
      <c r="B151" s="249" t="s">
        <v>152</v>
      </c>
      <c r="C151" s="253"/>
      <c r="D151" s="253"/>
      <c r="E151" s="13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AA151" s="10"/>
      <c r="AI151" s="10"/>
      <c r="AQ151" s="10"/>
      <c r="AY151" s="10"/>
      <c r="BO151" s="10"/>
      <c r="BW151" s="10"/>
      <c r="CE151" s="10"/>
    </row>
    <row r="152" spans="2:83" s="68" customFormat="1" ht="21.75" customHeight="1">
      <c r="B152" s="260" t="s">
        <v>147</v>
      </c>
      <c r="C152" s="261"/>
      <c r="D152" s="261"/>
      <c r="E152" s="160"/>
      <c r="F152" s="331"/>
      <c r="G152" s="331"/>
      <c r="H152" s="331"/>
      <c r="I152" s="331"/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AA152" s="247"/>
      <c r="AI152" s="247"/>
      <c r="AQ152" s="247"/>
      <c r="AY152" s="247"/>
      <c r="BO152" s="247"/>
      <c r="BW152" s="247"/>
      <c r="CE152" s="247"/>
    </row>
    <row r="153" spans="1:83" s="68" customFormat="1" ht="21.75" customHeight="1">
      <c r="A153" s="331" t="s">
        <v>148</v>
      </c>
      <c r="B153" s="331"/>
      <c r="C153" s="261"/>
      <c r="D153" s="261"/>
      <c r="E153" s="160"/>
      <c r="F153" s="247"/>
      <c r="G153" s="247"/>
      <c r="H153" s="247"/>
      <c r="I153" s="247"/>
      <c r="J153" s="247"/>
      <c r="K153" s="247"/>
      <c r="S153" s="247"/>
      <c r="AA153" s="247"/>
      <c r="AI153" s="247"/>
      <c r="AQ153" s="247"/>
      <c r="AY153" s="247"/>
      <c r="BO153" s="247"/>
      <c r="BW153" s="247"/>
      <c r="CE153" s="247"/>
    </row>
    <row r="154" spans="1:83" s="68" customFormat="1" ht="21.75" customHeight="1">
      <c r="A154" s="331" t="s">
        <v>149</v>
      </c>
      <c r="B154" s="331"/>
      <c r="C154" s="261"/>
      <c r="D154" s="261"/>
      <c r="E154" s="160"/>
      <c r="F154" s="247"/>
      <c r="G154" s="247"/>
      <c r="H154" s="247"/>
      <c r="I154" s="247"/>
      <c r="J154" s="247"/>
      <c r="K154" s="247"/>
      <c r="S154" s="262"/>
      <c r="AA154" s="262"/>
      <c r="AI154" s="262"/>
      <c r="AQ154" s="262"/>
      <c r="AY154" s="262"/>
      <c r="BO154" s="262"/>
      <c r="BW154" s="262"/>
      <c r="CE154" s="262"/>
    </row>
    <row r="155" spans="1:83" s="68" customFormat="1" ht="21.75" customHeight="1">
      <c r="A155" s="331" t="s">
        <v>150</v>
      </c>
      <c r="B155" s="331"/>
      <c r="C155" s="261"/>
      <c r="D155" s="261"/>
      <c r="E155" s="160"/>
      <c r="F155" s="247"/>
      <c r="G155" s="247"/>
      <c r="H155" s="247"/>
      <c r="I155" s="247"/>
      <c r="J155" s="247"/>
      <c r="K155" s="247"/>
      <c r="S155" s="262"/>
      <c r="AA155" s="262"/>
      <c r="AI155" s="262"/>
      <c r="AQ155" s="262"/>
      <c r="AY155" s="262"/>
      <c r="BO155" s="262"/>
      <c r="BW155" s="262"/>
      <c r="CE155" s="262"/>
    </row>
    <row r="156" spans="1:74" s="15" customFormat="1" ht="22.5" customHeight="1">
      <c r="A156" s="249" t="s">
        <v>158</v>
      </c>
      <c r="B156" s="10"/>
      <c r="C156" s="68"/>
      <c r="D156" s="68"/>
      <c r="E156" s="68"/>
      <c r="F156" s="68"/>
      <c r="G156" s="68"/>
      <c r="H156" s="68"/>
      <c r="I156" s="68"/>
      <c r="J156" s="11"/>
      <c r="R156" s="11"/>
      <c r="Z156" s="11"/>
      <c r="AH156" s="11"/>
      <c r="AP156" s="11"/>
      <c r="BF156" s="11"/>
      <c r="BN156" s="11"/>
      <c r="BV156" s="11"/>
    </row>
    <row r="157" spans="1:75" s="15" customFormat="1" ht="51.75" customHeight="1">
      <c r="A157" s="252"/>
      <c r="B157" s="10"/>
      <c r="C157" s="10"/>
      <c r="D157" s="68"/>
      <c r="E157" s="68"/>
      <c r="F157" s="68"/>
      <c r="G157" s="68"/>
      <c r="H157" s="68"/>
      <c r="I157" s="68"/>
      <c r="J157" s="68"/>
      <c r="K157" s="11"/>
      <c r="S157" s="11"/>
      <c r="AA157" s="11"/>
      <c r="AI157" s="11"/>
      <c r="AQ157" s="11"/>
      <c r="BG157" s="11"/>
      <c r="BO157" s="11"/>
      <c r="BW157" s="11"/>
    </row>
    <row r="158" spans="1:75" s="15" customFormat="1" ht="51.75" customHeight="1">
      <c r="A158" s="252"/>
      <c r="B158" s="10"/>
      <c r="C158" s="10"/>
      <c r="D158" s="68"/>
      <c r="E158" s="68"/>
      <c r="F158" s="68"/>
      <c r="G158" s="68"/>
      <c r="H158" s="68"/>
      <c r="I158" s="68"/>
      <c r="J158" s="68"/>
      <c r="K158" s="249"/>
      <c r="S158" s="249"/>
      <c r="AA158" s="249"/>
      <c r="AI158" s="249"/>
      <c r="AQ158" s="249"/>
      <c r="BG158" s="249"/>
      <c r="BO158" s="249"/>
      <c r="BW158" s="249"/>
    </row>
    <row r="159" spans="1:75" s="15" customFormat="1" ht="51.75" customHeight="1">
      <c r="A159" s="252"/>
      <c r="B159" s="10"/>
      <c r="C159" s="10"/>
      <c r="D159" s="68"/>
      <c r="E159" s="68"/>
      <c r="F159" s="68"/>
      <c r="G159" s="68"/>
      <c r="H159" s="68"/>
      <c r="I159" s="68"/>
      <c r="J159" s="68"/>
      <c r="K159" s="11"/>
      <c r="S159" s="11"/>
      <c r="AA159" s="11"/>
      <c r="AI159" s="11"/>
      <c r="AQ159" s="11"/>
      <c r="BG159" s="11"/>
      <c r="BO159" s="11"/>
      <c r="BW159" s="11"/>
    </row>
    <row r="160" spans="1:75" s="15" customFormat="1" ht="51.75" customHeight="1">
      <c r="A160" s="252"/>
      <c r="B160" s="10"/>
      <c r="C160" s="10"/>
      <c r="D160" s="68"/>
      <c r="E160" s="68"/>
      <c r="F160" s="68"/>
      <c r="G160" s="68"/>
      <c r="H160" s="68"/>
      <c r="I160" s="68"/>
      <c r="J160" s="68"/>
      <c r="K160" s="11"/>
      <c r="S160" s="11"/>
      <c r="AA160" s="11"/>
      <c r="AI160" s="11"/>
      <c r="AQ160" s="11"/>
      <c r="BG160" s="11"/>
      <c r="BO160" s="11"/>
      <c r="BW160" s="11"/>
    </row>
    <row r="161" spans="1:75" s="15" customFormat="1" ht="51.75" customHeight="1">
      <c r="A161" s="252"/>
      <c r="B161" s="10"/>
      <c r="C161" s="10"/>
      <c r="D161" s="68"/>
      <c r="E161" s="68"/>
      <c r="F161" s="68"/>
      <c r="G161" s="68"/>
      <c r="H161" s="68"/>
      <c r="I161" s="68"/>
      <c r="J161" s="68"/>
      <c r="K161" s="11"/>
      <c r="S161" s="11"/>
      <c r="AA161" s="11"/>
      <c r="AI161" s="11"/>
      <c r="AQ161" s="11"/>
      <c r="BG161" s="11"/>
      <c r="BO161" s="11"/>
      <c r="BW161" s="11"/>
    </row>
    <row r="162" spans="1:75" s="15" customFormat="1" ht="51.75" customHeight="1">
      <c r="A162" s="252"/>
      <c r="B162" s="10"/>
      <c r="C162" s="10"/>
      <c r="D162" s="68"/>
      <c r="E162" s="68"/>
      <c r="F162" s="68"/>
      <c r="G162" s="68"/>
      <c r="H162" s="68"/>
      <c r="I162" s="68"/>
      <c r="J162" s="68"/>
      <c r="K162" s="11"/>
      <c r="S162" s="11"/>
      <c r="AA162" s="11"/>
      <c r="AI162" s="11"/>
      <c r="AQ162" s="11"/>
      <c r="BG162" s="11"/>
      <c r="BO162" s="11"/>
      <c r="BW162" s="11"/>
    </row>
    <row r="163" spans="1:75" s="15" customFormat="1" ht="51.75" customHeight="1">
      <c r="A163" s="252"/>
      <c r="B163" s="10"/>
      <c r="C163" s="10"/>
      <c r="D163" s="68"/>
      <c r="E163" s="68"/>
      <c r="F163" s="68"/>
      <c r="G163" s="68"/>
      <c r="H163" s="68"/>
      <c r="I163" s="68"/>
      <c r="J163" s="68"/>
      <c r="K163" s="11"/>
      <c r="S163" s="11"/>
      <c r="AA163" s="11"/>
      <c r="AI163" s="11"/>
      <c r="AQ163" s="11"/>
      <c r="BG163" s="11"/>
      <c r="BO163" s="11"/>
      <c r="BW163" s="11"/>
    </row>
    <row r="164" spans="1:75" s="15" customFormat="1" ht="51.75" customHeight="1">
      <c r="A164" s="252"/>
      <c r="B164" s="10"/>
      <c r="C164" s="10"/>
      <c r="D164" s="68"/>
      <c r="E164" s="68"/>
      <c r="F164" s="68"/>
      <c r="G164" s="68"/>
      <c r="H164" s="68"/>
      <c r="I164" s="68"/>
      <c r="J164" s="68"/>
      <c r="K164" s="11"/>
      <c r="S164" s="11"/>
      <c r="AA164" s="11"/>
      <c r="AI164" s="11"/>
      <c r="AQ164" s="11"/>
      <c r="BG164" s="11"/>
      <c r="BO164" s="11"/>
      <c r="BW164" s="11"/>
    </row>
    <row r="165" spans="1:75" s="15" customFormat="1" ht="51.75" customHeight="1">
      <c r="A165" s="252"/>
      <c r="B165" s="10"/>
      <c r="C165" s="10"/>
      <c r="D165" s="68"/>
      <c r="E165" s="68"/>
      <c r="F165" s="68"/>
      <c r="G165" s="68"/>
      <c r="H165" s="68"/>
      <c r="I165" s="68"/>
      <c r="J165" s="68"/>
      <c r="K165" s="11"/>
      <c r="S165" s="11"/>
      <c r="AA165" s="11"/>
      <c r="AI165" s="11"/>
      <c r="AQ165" s="11"/>
      <c r="BG165" s="11"/>
      <c r="BO165" s="11"/>
      <c r="BW165" s="11"/>
    </row>
    <row r="166" spans="1:75" s="15" customFormat="1" ht="51.75" customHeight="1">
      <c r="A166" s="252"/>
      <c r="B166" s="10"/>
      <c r="C166" s="10"/>
      <c r="D166" s="68"/>
      <c r="E166" s="68"/>
      <c r="F166" s="68"/>
      <c r="G166" s="68"/>
      <c r="H166" s="68"/>
      <c r="I166" s="68"/>
      <c r="J166" s="68"/>
      <c r="K166" s="11"/>
      <c r="S166" s="11"/>
      <c r="AA166" s="11"/>
      <c r="AI166" s="11"/>
      <c r="AQ166" s="11"/>
      <c r="BG166" s="11"/>
      <c r="BO166" s="11"/>
      <c r="BW166" s="11"/>
    </row>
    <row r="167" spans="1:75" s="15" customFormat="1" ht="51.75" customHeight="1">
      <c r="A167" s="252"/>
      <c r="B167" s="10"/>
      <c r="C167" s="10"/>
      <c r="D167" s="68"/>
      <c r="E167" s="68"/>
      <c r="F167" s="68"/>
      <c r="G167" s="68"/>
      <c r="H167" s="68"/>
      <c r="I167" s="68"/>
      <c r="J167" s="68"/>
      <c r="K167" s="11"/>
      <c r="S167" s="11"/>
      <c r="AA167" s="11"/>
      <c r="AI167" s="11"/>
      <c r="AQ167" s="11"/>
      <c r="BG167" s="11"/>
      <c r="BO167" s="11"/>
      <c r="BW167" s="11"/>
    </row>
    <row r="168" spans="1:75" s="15" customFormat="1" ht="51.75" customHeight="1">
      <c r="A168" s="252"/>
      <c r="B168" s="10"/>
      <c r="C168" s="10"/>
      <c r="D168" s="68"/>
      <c r="E168" s="68"/>
      <c r="F168" s="68"/>
      <c r="G168" s="68"/>
      <c r="H168" s="68"/>
      <c r="I168" s="68"/>
      <c r="J168" s="68"/>
      <c r="K168" s="11"/>
      <c r="S168" s="11"/>
      <c r="AA168" s="11"/>
      <c r="AI168" s="11"/>
      <c r="AQ168" s="11"/>
      <c r="BG168" s="11"/>
      <c r="BO168" s="11"/>
      <c r="BW168" s="11"/>
    </row>
    <row r="169" spans="1:74" s="15" customFormat="1" ht="51.75" customHeight="1">
      <c r="A169" s="252"/>
      <c r="B169" s="10"/>
      <c r="C169" s="68"/>
      <c r="D169" s="68"/>
      <c r="E169" s="68"/>
      <c r="F169" s="68"/>
      <c r="G169" s="68"/>
      <c r="H169" s="68"/>
      <c r="I169" s="68"/>
      <c r="J169" s="11"/>
      <c r="R169" s="11"/>
      <c r="Z169" s="11"/>
      <c r="AH169" s="11"/>
      <c r="AP169" s="11"/>
      <c r="BF169" s="11"/>
      <c r="BN169" s="11"/>
      <c r="BV169" s="11"/>
    </row>
    <row r="170" spans="1:74" s="15" customFormat="1" ht="51.75" customHeight="1">
      <c r="A170" s="252"/>
      <c r="B170" s="10"/>
      <c r="C170" s="68"/>
      <c r="D170" s="68"/>
      <c r="E170" s="68"/>
      <c r="F170" s="68"/>
      <c r="G170" s="68"/>
      <c r="H170" s="68"/>
      <c r="I170" s="68"/>
      <c r="J170" s="11"/>
      <c r="R170" s="11"/>
      <c r="Z170" s="11"/>
      <c r="AH170" s="11"/>
      <c r="AP170" s="11"/>
      <c r="BF170" s="11"/>
      <c r="BN170" s="11"/>
      <c r="BV170" s="11"/>
    </row>
    <row r="171" spans="1:74" s="15" customFormat="1" ht="51.75" customHeight="1">
      <c r="A171" s="252"/>
      <c r="B171" s="10"/>
      <c r="C171" s="68"/>
      <c r="D171" s="68"/>
      <c r="E171" s="68"/>
      <c r="F171" s="68"/>
      <c r="G171" s="68"/>
      <c r="H171" s="68"/>
      <c r="I171" s="68"/>
      <c r="J171" s="11"/>
      <c r="R171" s="11"/>
      <c r="Z171" s="11"/>
      <c r="AH171" s="11"/>
      <c r="AP171" s="11"/>
      <c r="BF171" s="11"/>
      <c r="BN171" s="11"/>
      <c r="BV171" s="11"/>
    </row>
    <row r="172" spans="1:83" s="15" customFormat="1" ht="51.75" customHeight="1">
      <c r="A172" s="252"/>
      <c r="B172" s="11"/>
      <c r="C172" s="253"/>
      <c r="D172" s="253"/>
      <c r="E172" s="13"/>
      <c r="F172" s="10"/>
      <c r="G172" s="10"/>
      <c r="H172" s="10"/>
      <c r="I172" s="10"/>
      <c r="J172" s="10"/>
      <c r="K172" s="10"/>
      <c r="L172" s="68"/>
      <c r="M172" s="68"/>
      <c r="N172" s="68"/>
      <c r="O172" s="68"/>
      <c r="P172" s="68"/>
      <c r="Q172" s="68"/>
      <c r="R172" s="68"/>
      <c r="S172" s="11"/>
      <c r="AA172" s="11"/>
      <c r="AI172" s="11"/>
      <c r="AQ172" s="11"/>
      <c r="AY172" s="11"/>
      <c r="BO172" s="11"/>
      <c r="BW172" s="11"/>
      <c r="CE172" s="11"/>
    </row>
    <row r="173" spans="1:83" s="15" customFormat="1" ht="51.75" customHeight="1">
      <c r="A173" s="252"/>
      <c r="B173" s="11"/>
      <c r="C173" s="253"/>
      <c r="D173" s="253"/>
      <c r="E173" s="13"/>
      <c r="F173" s="10"/>
      <c r="G173" s="10"/>
      <c r="H173" s="10"/>
      <c r="I173" s="10"/>
      <c r="J173" s="10"/>
      <c r="K173" s="10"/>
      <c r="L173" s="68"/>
      <c r="M173" s="68"/>
      <c r="N173" s="68"/>
      <c r="O173" s="68"/>
      <c r="P173" s="68"/>
      <c r="Q173" s="68"/>
      <c r="R173" s="68"/>
      <c r="S173" s="11"/>
      <c r="AA173" s="11"/>
      <c r="AI173" s="11"/>
      <c r="AQ173" s="11"/>
      <c r="AY173" s="11"/>
      <c r="BO173" s="11"/>
      <c r="BW173" s="11"/>
      <c r="CE173" s="11"/>
    </row>
    <row r="174" spans="1:83" s="15" customFormat="1" ht="51.75" customHeight="1">
      <c r="A174" s="252"/>
      <c r="B174" s="11"/>
      <c r="C174" s="253"/>
      <c r="D174" s="253"/>
      <c r="E174" s="13"/>
      <c r="F174" s="10"/>
      <c r="G174" s="10"/>
      <c r="H174" s="10"/>
      <c r="I174" s="10"/>
      <c r="J174" s="10"/>
      <c r="K174" s="10"/>
      <c r="L174" s="68"/>
      <c r="M174" s="68"/>
      <c r="N174" s="68"/>
      <c r="O174" s="68"/>
      <c r="P174" s="68"/>
      <c r="Q174" s="68"/>
      <c r="R174" s="68"/>
      <c r="S174" s="11"/>
      <c r="AA174" s="11"/>
      <c r="AI174" s="11"/>
      <c r="AQ174" s="11"/>
      <c r="AY174" s="11"/>
      <c r="BO174" s="11"/>
      <c r="BW174" s="11"/>
      <c r="CE174" s="11"/>
    </row>
    <row r="175" spans="1:83" s="15" customFormat="1" ht="51.75" customHeight="1">
      <c r="A175" s="252"/>
      <c r="B175" s="11"/>
      <c r="C175" s="253"/>
      <c r="D175" s="253"/>
      <c r="E175" s="13"/>
      <c r="F175" s="10"/>
      <c r="G175" s="10"/>
      <c r="H175" s="10"/>
      <c r="I175" s="10"/>
      <c r="J175" s="10"/>
      <c r="K175" s="10"/>
      <c r="L175" s="68"/>
      <c r="M175" s="68"/>
      <c r="N175" s="68"/>
      <c r="O175" s="68"/>
      <c r="P175" s="68"/>
      <c r="Q175" s="68"/>
      <c r="R175" s="68"/>
      <c r="S175" s="11"/>
      <c r="AA175" s="11"/>
      <c r="AI175" s="11"/>
      <c r="AQ175" s="11"/>
      <c r="AY175" s="11"/>
      <c r="BO175" s="11"/>
      <c r="BW175" s="11"/>
      <c r="CE175" s="11"/>
    </row>
    <row r="176" spans="1:83" s="15" customFormat="1" ht="51.75" customHeight="1">
      <c r="A176" s="252"/>
      <c r="B176" s="11"/>
      <c r="C176" s="253"/>
      <c r="D176" s="253"/>
      <c r="E176" s="13"/>
      <c r="F176" s="10"/>
      <c r="G176" s="10"/>
      <c r="H176" s="10"/>
      <c r="I176" s="10"/>
      <c r="J176" s="10"/>
      <c r="K176" s="10"/>
      <c r="L176" s="68"/>
      <c r="M176" s="68"/>
      <c r="N176" s="68"/>
      <c r="O176" s="68"/>
      <c r="P176" s="68"/>
      <c r="Q176" s="68"/>
      <c r="R176" s="68"/>
      <c r="S176" s="11"/>
      <c r="AA176" s="11"/>
      <c r="AI176" s="11"/>
      <c r="AQ176" s="11"/>
      <c r="AY176" s="11"/>
      <c r="BO176" s="11"/>
      <c r="BW176" s="11"/>
      <c r="CE176" s="11"/>
    </row>
    <row r="177" spans="1:83" s="15" customFormat="1" ht="51.75" customHeight="1">
      <c r="A177" s="252"/>
      <c r="B177" s="11"/>
      <c r="C177" s="253"/>
      <c r="D177" s="253"/>
      <c r="E177" s="13"/>
      <c r="F177" s="10"/>
      <c r="G177" s="10"/>
      <c r="H177" s="10"/>
      <c r="I177" s="10"/>
      <c r="J177" s="10"/>
      <c r="K177" s="10"/>
      <c r="L177" s="68"/>
      <c r="M177" s="68"/>
      <c r="N177" s="68"/>
      <c r="O177" s="68"/>
      <c r="P177" s="68"/>
      <c r="Q177" s="68"/>
      <c r="R177" s="68"/>
      <c r="S177" s="11"/>
      <c r="AA177" s="11"/>
      <c r="AI177" s="11"/>
      <c r="AQ177" s="11"/>
      <c r="AY177" s="11"/>
      <c r="BO177" s="11"/>
      <c r="BW177" s="11"/>
      <c r="CE177" s="11"/>
    </row>
    <row r="178" spans="1:83" s="15" customFormat="1" ht="51.75" customHeight="1">
      <c r="A178" s="252"/>
      <c r="B178" s="11"/>
      <c r="C178" s="253"/>
      <c r="D178" s="253"/>
      <c r="E178" s="13"/>
      <c r="F178" s="10"/>
      <c r="G178" s="10"/>
      <c r="H178" s="10"/>
      <c r="I178" s="10"/>
      <c r="J178" s="10"/>
      <c r="K178" s="10"/>
      <c r="L178" s="68"/>
      <c r="M178" s="68"/>
      <c r="N178" s="68"/>
      <c r="O178" s="68"/>
      <c r="P178" s="68"/>
      <c r="Q178" s="68"/>
      <c r="R178" s="68"/>
      <c r="S178" s="11"/>
      <c r="AA178" s="11"/>
      <c r="AI178" s="11"/>
      <c r="AQ178" s="11"/>
      <c r="AY178" s="11"/>
      <c r="BO178" s="11"/>
      <c r="BW178" s="11"/>
      <c r="CE178" s="11"/>
    </row>
    <row r="179" spans="1:83" s="15" customFormat="1" ht="51.75" customHeight="1">
      <c r="A179" s="252"/>
      <c r="B179" s="11"/>
      <c r="C179" s="253"/>
      <c r="D179" s="253"/>
      <c r="E179" s="13"/>
      <c r="F179" s="10"/>
      <c r="G179" s="10"/>
      <c r="H179" s="10"/>
      <c r="I179" s="10"/>
      <c r="J179" s="10"/>
      <c r="K179" s="10"/>
      <c r="L179" s="68"/>
      <c r="M179" s="68"/>
      <c r="N179" s="68"/>
      <c r="O179" s="68"/>
      <c r="P179" s="68"/>
      <c r="Q179" s="68"/>
      <c r="R179" s="68"/>
      <c r="S179" s="11"/>
      <c r="AA179" s="11"/>
      <c r="AI179" s="11"/>
      <c r="AQ179" s="11"/>
      <c r="AY179" s="11"/>
      <c r="BO179" s="11"/>
      <c r="BW179" s="11"/>
      <c r="CE179" s="11"/>
    </row>
    <row r="180" spans="1:83" s="15" customFormat="1" ht="51.75" customHeight="1">
      <c r="A180" s="252"/>
      <c r="B180" s="11"/>
      <c r="C180" s="253"/>
      <c r="D180" s="253"/>
      <c r="E180" s="13"/>
      <c r="F180" s="10"/>
      <c r="G180" s="10"/>
      <c r="H180" s="10"/>
      <c r="I180" s="10"/>
      <c r="J180" s="10"/>
      <c r="K180" s="10"/>
      <c r="L180" s="68"/>
      <c r="M180" s="68"/>
      <c r="N180" s="68"/>
      <c r="O180" s="68"/>
      <c r="P180" s="68"/>
      <c r="Q180" s="68"/>
      <c r="R180" s="68"/>
      <c r="S180" s="11"/>
      <c r="AA180" s="11"/>
      <c r="AI180" s="11"/>
      <c r="AQ180" s="11"/>
      <c r="AY180" s="11"/>
      <c r="BO180" s="11"/>
      <c r="BW180" s="11"/>
      <c r="CE180" s="11"/>
    </row>
    <row r="181" spans="1:83" s="15" customFormat="1" ht="51.75" customHeight="1">
      <c r="A181" s="252"/>
      <c r="B181" s="11"/>
      <c r="C181" s="253"/>
      <c r="D181" s="253"/>
      <c r="E181" s="13"/>
      <c r="F181" s="10"/>
      <c r="G181" s="10"/>
      <c r="H181" s="10"/>
      <c r="I181" s="10"/>
      <c r="J181" s="10"/>
      <c r="K181" s="10"/>
      <c r="L181" s="68"/>
      <c r="M181" s="68"/>
      <c r="N181" s="68"/>
      <c r="O181" s="68"/>
      <c r="P181" s="68"/>
      <c r="Q181" s="68"/>
      <c r="R181" s="68"/>
      <c r="S181" s="11"/>
      <c r="AA181" s="11"/>
      <c r="AI181" s="11"/>
      <c r="AQ181" s="11"/>
      <c r="AY181" s="11"/>
      <c r="BO181" s="11"/>
      <c r="BW181" s="11"/>
      <c r="CE181" s="11"/>
    </row>
    <row r="182" spans="1:83" s="15" customFormat="1" ht="51.75" customHeight="1">
      <c r="A182" s="252"/>
      <c r="B182" s="11"/>
      <c r="C182" s="253"/>
      <c r="D182" s="253"/>
      <c r="E182" s="13"/>
      <c r="F182" s="10"/>
      <c r="G182" s="10"/>
      <c r="H182" s="10"/>
      <c r="I182" s="10"/>
      <c r="J182" s="10"/>
      <c r="K182" s="10"/>
      <c r="L182" s="68"/>
      <c r="M182" s="68"/>
      <c r="N182" s="68"/>
      <c r="O182" s="68"/>
      <c r="P182" s="68"/>
      <c r="Q182" s="68"/>
      <c r="R182" s="68"/>
      <c r="S182" s="11"/>
      <c r="AA182" s="11"/>
      <c r="AI182" s="11"/>
      <c r="AQ182" s="11"/>
      <c r="AY182" s="11"/>
      <c r="BO182" s="11"/>
      <c r="BW182" s="11"/>
      <c r="CE182" s="11"/>
    </row>
    <row r="183" spans="1:83" s="15" customFormat="1" ht="51.75" customHeight="1">
      <c r="A183" s="252"/>
      <c r="B183" s="11"/>
      <c r="C183" s="253"/>
      <c r="D183" s="253"/>
      <c r="E183" s="13"/>
      <c r="F183" s="10"/>
      <c r="G183" s="10"/>
      <c r="H183" s="10"/>
      <c r="I183" s="10"/>
      <c r="J183" s="10"/>
      <c r="K183" s="10"/>
      <c r="L183" s="68"/>
      <c r="M183" s="68"/>
      <c r="N183" s="68"/>
      <c r="O183" s="68"/>
      <c r="P183" s="68"/>
      <c r="Q183" s="68"/>
      <c r="R183" s="68"/>
      <c r="S183" s="11"/>
      <c r="AA183" s="11"/>
      <c r="AI183" s="11"/>
      <c r="AQ183" s="11"/>
      <c r="AY183" s="11"/>
      <c r="BO183" s="11"/>
      <c r="BW183" s="11"/>
      <c r="CE183" s="11"/>
    </row>
    <row r="184" spans="1:83" s="15" customFormat="1" ht="51.75" customHeight="1">
      <c r="A184" s="252"/>
      <c r="B184" s="11"/>
      <c r="C184" s="253"/>
      <c r="D184" s="253"/>
      <c r="E184" s="13"/>
      <c r="F184" s="10"/>
      <c r="G184" s="10"/>
      <c r="H184" s="10"/>
      <c r="I184" s="10"/>
      <c r="J184" s="10"/>
      <c r="K184" s="10"/>
      <c r="L184" s="68"/>
      <c r="M184" s="68"/>
      <c r="N184" s="68"/>
      <c r="O184" s="68"/>
      <c r="P184" s="68"/>
      <c r="Q184" s="68"/>
      <c r="R184" s="68"/>
      <c r="S184" s="11"/>
      <c r="AA184" s="11"/>
      <c r="AI184" s="11"/>
      <c r="AQ184" s="11"/>
      <c r="AY184" s="11"/>
      <c r="BO184" s="11"/>
      <c r="BW184" s="11"/>
      <c r="CE184" s="11"/>
    </row>
    <row r="185" spans="1:83" s="15" customFormat="1" ht="51.75" customHeight="1">
      <c r="A185" s="252"/>
      <c r="B185" s="11"/>
      <c r="C185" s="253"/>
      <c r="D185" s="253"/>
      <c r="E185" s="13"/>
      <c r="F185" s="10"/>
      <c r="G185" s="10"/>
      <c r="H185" s="10"/>
      <c r="I185" s="10"/>
      <c r="J185" s="10"/>
      <c r="K185" s="10"/>
      <c r="L185" s="68"/>
      <c r="M185" s="68"/>
      <c r="N185" s="68"/>
      <c r="O185" s="68"/>
      <c r="P185" s="68"/>
      <c r="Q185" s="68"/>
      <c r="R185" s="68"/>
      <c r="S185" s="11"/>
      <c r="AA185" s="11"/>
      <c r="AI185" s="11"/>
      <c r="AQ185" s="11"/>
      <c r="AY185" s="11"/>
      <c r="BO185" s="11"/>
      <c r="BW185" s="11"/>
      <c r="CE185" s="11"/>
    </row>
    <row r="186" spans="1:83" s="15" customFormat="1" ht="51.75" customHeight="1">
      <c r="A186" s="252"/>
      <c r="B186" s="11"/>
      <c r="C186" s="253"/>
      <c r="D186" s="253"/>
      <c r="E186" s="13"/>
      <c r="F186" s="10"/>
      <c r="G186" s="10"/>
      <c r="H186" s="10"/>
      <c r="I186" s="10"/>
      <c r="J186" s="10"/>
      <c r="K186" s="10"/>
      <c r="L186" s="68"/>
      <c r="M186" s="68"/>
      <c r="N186" s="68"/>
      <c r="O186" s="68"/>
      <c r="P186" s="68"/>
      <c r="Q186" s="68"/>
      <c r="R186" s="68"/>
      <c r="S186" s="11"/>
      <c r="AA186" s="11"/>
      <c r="AI186" s="11"/>
      <c r="AQ186" s="11"/>
      <c r="AY186" s="11"/>
      <c r="BO186" s="11"/>
      <c r="BW186" s="11"/>
      <c r="CE186" s="11"/>
    </row>
    <row r="187" spans="1:83" s="15" customFormat="1" ht="51.75" customHeight="1">
      <c r="A187" s="252"/>
      <c r="B187" s="11"/>
      <c r="C187" s="253"/>
      <c r="D187" s="253"/>
      <c r="E187" s="13"/>
      <c r="F187" s="10"/>
      <c r="G187" s="10"/>
      <c r="H187" s="10"/>
      <c r="I187" s="10"/>
      <c r="J187" s="10"/>
      <c r="K187" s="10"/>
      <c r="L187" s="68"/>
      <c r="M187" s="68"/>
      <c r="N187" s="68"/>
      <c r="O187" s="68"/>
      <c r="P187" s="68"/>
      <c r="Q187" s="68"/>
      <c r="R187" s="68"/>
      <c r="S187" s="11"/>
      <c r="AA187" s="11"/>
      <c r="AI187" s="11"/>
      <c r="AQ187" s="11"/>
      <c r="AY187" s="11"/>
      <c r="BO187" s="11"/>
      <c r="BW187" s="11"/>
      <c r="CE187" s="11"/>
    </row>
    <row r="188" spans="1:83" s="15" customFormat="1" ht="51.75" customHeight="1">
      <c r="A188" s="252"/>
      <c r="B188" s="11"/>
      <c r="C188" s="253"/>
      <c r="D188" s="253"/>
      <c r="E188" s="13"/>
      <c r="F188" s="10"/>
      <c r="G188" s="10"/>
      <c r="H188" s="10"/>
      <c r="I188" s="10"/>
      <c r="J188" s="10"/>
      <c r="K188" s="10"/>
      <c r="L188" s="68"/>
      <c r="M188" s="68"/>
      <c r="N188" s="68"/>
      <c r="O188" s="68"/>
      <c r="P188" s="68"/>
      <c r="Q188" s="68"/>
      <c r="R188" s="68"/>
      <c r="S188" s="11"/>
      <c r="AA188" s="11"/>
      <c r="AI188" s="11"/>
      <c r="AQ188" s="11"/>
      <c r="AY188" s="11"/>
      <c r="BO188" s="11"/>
      <c r="BW188" s="11"/>
      <c r="CE188" s="11"/>
    </row>
    <row r="189" spans="1:83" s="15" customFormat="1" ht="51.75" customHeight="1">
      <c r="A189" s="252"/>
      <c r="B189" s="11"/>
      <c r="C189" s="253"/>
      <c r="D189" s="253"/>
      <c r="E189" s="13"/>
      <c r="F189" s="10"/>
      <c r="G189" s="10"/>
      <c r="H189" s="10"/>
      <c r="I189" s="10"/>
      <c r="J189" s="10"/>
      <c r="K189" s="10"/>
      <c r="L189" s="68"/>
      <c r="M189" s="68"/>
      <c r="N189" s="68"/>
      <c r="O189" s="68"/>
      <c r="P189" s="68"/>
      <c r="Q189" s="68"/>
      <c r="R189" s="68"/>
      <c r="S189" s="11"/>
      <c r="AA189" s="11"/>
      <c r="AI189" s="11"/>
      <c r="AQ189" s="11"/>
      <c r="AY189" s="11"/>
      <c r="BO189" s="11"/>
      <c r="BW189" s="11"/>
      <c r="CE189" s="11"/>
    </row>
    <row r="190" spans="1:83" s="15" customFormat="1" ht="51.75" customHeight="1">
      <c r="A190" s="252"/>
      <c r="B190" s="11"/>
      <c r="C190" s="253"/>
      <c r="D190" s="253"/>
      <c r="E190" s="13"/>
      <c r="F190" s="10"/>
      <c r="G190" s="10"/>
      <c r="H190" s="10"/>
      <c r="I190" s="10"/>
      <c r="J190" s="10"/>
      <c r="K190" s="10"/>
      <c r="L190" s="68"/>
      <c r="M190" s="68"/>
      <c r="N190" s="68"/>
      <c r="O190" s="68"/>
      <c r="P190" s="68"/>
      <c r="Q190" s="68"/>
      <c r="R190" s="68"/>
      <c r="S190" s="11"/>
      <c r="AA190" s="11"/>
      <c r="AI190" s="11"/>
      <c r="AQ190" s="11"/>
      <c r="AY190" s="11"/>
      <c r="BO190" s="11"/>
      <c r="BW190" s="11"/>
      <c r="CE190" s="11"/>
    </row>
    <row r="191" spans="1:83" s="15" customFormat="1" ht="51.75" customHeight="1">
      <c r="A191" s="252"/>
      <c r="B191" s="11"/>
      <c r="C191" s="253"/>
      <c r="D191" s="253"/>
      <c r="E191" s="13"/>
      <c r="F191" s="10"/>
      <c r="G191" s="10"/>
      <c r="H191" s="10"/>
      <c r="I191" s="10"/>
      <c r="J191" s="10"/>
      <c r="K191" s="10"/>
      <c r="L191" s="68"/>
      <c r="M191" s="68"/>
      <c r="N191" s="68"/>
      <c r="O191" s="68"/>
      <c r="P191" s="68"/>
      <c r="Q191" s="68"/>
      <c r="R191" s="68"/>
      <c r="S191" s="11"/>
      <c r="AA191" s="11"/>
      <c r="AI191" s="11"/>
      <c r="AQ191" s="11"/>
      <c r="AY191" s="11"/>
      <c r="BO191" s="11"/>
      <c r="BW191" s="11"/>
      <c r="CE191" s="11"/>
    </row>
    <row r="192" spans="1:83" s="15" customFormat="1" ht="51.75" customHeight="1">
      <c r="A192" s="252"/>
      <c r="B192" s="11"/>
      <c r="C192" s="253"/>
      <c r="D192" s="253"/>
      <c r="E192" s="13"/>
      <c r="F192" s="10"/>
      <c r="G192" s="10"/>
      <c r="H192" s="10"/>
      <c r="I192" s="10"/>
      <c r="J192" s="10"/>
      <c r="K192" s="10"/>
      <c r="L192" s="68"/>
      <c r="M192" s="68"/>
      <c r="N192" s="68"/>
      <c r="O192" s="68"/>
      <c r="P192" s="68"/>
      <c r="Q192" s="68"/>
      <c r="R192" s="68"/>
      <c r="S192" s="11"/>
      <c r="AA192" s="11"/>
      <c r="AI192" s="11"/>
      <c r="AQ192" s="11"/>
      <c r="AY192" s="11"/>
      <c r="BO192" s="11"/>
      <c r="BW192" s="11"/>
      <c r="CE192" s="11"/>
    </row>
    <row r="193" spans="1:83" s="15" customFormat="1" ht="51.75" customHeight="1">
      <c r="A193" s="252"/>
      <c r="B193" s="11"/>
      <c r="C193" s="253"/>
      <c r="D193" s="253"/>
      <c r="E193" s="13"/>
      <c r="F193" s="10"/>
      <c r="G193" s="10"/>
      <c r="H193" s="10"/>
      <c r="I193" s="10"/>
      <c r="J193" s="10"/>
      <c r="K193" s="10"/>
      <c r="L193" s="68"/>
      <c r="M193" s="68"/>
      <c r="N193" s="68"/>
      <c r="O193" s="68"/>
      <c r="P193" s="68"/>
      <c r="Q193" s="68"/>
      <c r="R193" s="68"/>
      <c r="S193" s="11"/>
      <c r="AA193" s="11"/>
      <c r="AI193" s="11"/>
      <c r="AQ193" s="11"/>
      <c r="AY193" s="11"/>
      <c r="BO193" s="11"/>
      <c r="BW193" s="11"/>
      <c r="CE193" s="11"/>
    </row>
    <row r="194" spans="1:83" s="15" customFormat="1" ht="51.75" customHeight="1">
      <c r="A194" s="252"/>
      <c r="B194" s="11"/>
      <c r="C194" s="253"/>
      <c r="D194" s="253"/>
      <c r="E194" s="13"/>
      <c r="F194" s="10"/>
      <c r="G194" s="10"/>
      <c r="H194" s="10"/>
      <c r="I194" s="10"/>
      <c r="J194" s="10"/>
      <c r="K194" s="10"/>
      <c r="L194" s="68"/>
      <c r="M194" s="68"/>
      <c r="N194" s="68"/>
      <c r="O194" s="68"/>
      <c r="P194" s="68"/>
      <c r="Q194" s="68"/>
      <c r="R194" s="68"/>
      <c r="S194" s="11"/>
      <c r="AA194" s="11"/>
      <c r="AI194" s="11"/>
      <c r="AQ194" s="11"/>
      <c r="AY194" s="11"/>
      <c r="BO194" s="11"/>
      <c r="BW194" s="11"/>
      <c r="CE194" s="11"/>
    </row>
    <row r="195" spans="1:83" s="15" customFormat="1" ht="51.75" customHeight="1">
      <c r="A195" s="252"/>
      <c r="B195" s="11"/>
      <c r="C195" s="253"/>
      <c r="D195" s="253"/>
      <c r="E195" s="13"/>
      <c r="F195" s="10"/>
      <c r="G195" s="10"/>
      <c r="H195" s="10"/>
      <c r="I195" s="10"/>
      <c r="J195" s="10"/>
      <c r="K195" s="10"/>
      <c r="L195" s="68"/>
      <c r="M195" s="68"/>
      <c r="N195" s="68"/>
      <c r="O195" s="68"/>
      <c r="P195" s="68"/>
      <c r="Q195" s="68"/>
      <c r="R195" s="68"/>
      <c r="S195" s="11"/>
      <c r="AA195" s="11"/>
      <c r="AI195" s="11"/>
      <c r="AQ195" s="11"/>
      <c r="AY195" s="11"/>
      <c r="BO195" s="11"/>
      <c r="BW195" s="11"/>
      <c r="CE195" s="11"/>
    </row>
    <row r="196" spans="1:83" s="15" customFormat="1" ht="51.75" customHeight="1">
      <c r="A196" s="252"/>
      <c r="B196" s="11"/>
      <c r="C196" s="253"/>
      <c r="D196" s="253"/>
      <c r="E196" s="13"/>
      <c r="F196" s="10"/>
      <c r="G196" s="10"/>
      <c r="H196" s="10"/>
      <c r="I196" s="10"/>
      <c r="J196" s="10"/>
      <c r="K196" s="10"/>
      <c r="L196" s="68"/>
      <c r="M196" s="68"/>
      <c r="N196" s="68"/>
      <c r="O196" s="68"/>
      <c r="P196" s="68"/>
      <c r="Q196" s="68"/>
      <c r="R196" s="68"/>
      <c r="S196" s="11"/>
      <c r="AA196" s="11"/>
      <c r="AI196" s="11"/>
      <c r="AQ196" s="11"/>
      <c r="AY196" s="11"/>
      <c r="BO196" s="11"/>
      <c r="BW196" s="11"/>
      <c r="CE196" s="11"/>
    </row>
    <row r="197" spans="1:83" s="15" customFormat="1" ht="51.75" customHeight="1">
      <c r="A197" s="252"/>
      <c r="B197" s="11"/>
      <c r="C197" s="253"/>
      <c r="D197" s="253"/>
      <c r="E197" s="13"/>
      <c r="F197" s="10"/>
      <c r="G197" s="10"/>
      <c r="H197" s="10"/>
      <c r="I197" s="10"/>
      <c r="J197" s="10"/>
      <c r="K197" s="10"/>
      <c r="L197" s="68"/>
      <c r="M197" s="68"/>
      <c r="N197" s="68"/>
      <c r="O197" s="68"/>
      <c r="P197" s="68"/>
      <c r="Q197" s="68"/>
      <c r="R197" s="68"/>
      <c r="S197" s="11"/>
      <c r="AA197" s="11"/>
      <c r="AI197" s="11"/>
      <c r="AQ197" s="11"/>
      <c r="AY197" s="11"/>
      <c r="BO197" s="11"/>
      <c r="BW197" s="11"/>
      <c r="CE197" s="11"/>
    </row>
    <row r="198" spans="1:83" s="15" customFormat="1" ht="51.75" customHeight="1">
      <c r="A198" s="252"/>
      <c r="B198" s="11"/>
      <c r="C198" s="253"/>
      <c r="D198" s="253"/>
      <c r="E198" s="13"/>
      <c r="F198" s="10"/>
      <c r="G198" s="10"/>
      <c r="H198" s="10"/>
      <c r="I198" s="10"/>
      <c r="J198" s="10"/>
      <c r="K198" s="10"/>
      <c r="L198" s="68"/>
      <c r="M198" s="68"/>
      <c r="N198" s="68"/>
      <c r="O198" s="68"/>
      <c r="P198" s="68"/>
      <c r="Q198" s="68"/>
      <c r="R198" s="68"/>
      <c r="S198" s="263"/>
      <c r="AA198" s="263"/>
      <c r="AI198" s="263"/>
      <c r="AQ198" s="263"/>
      <c r="AY198" s="263"/>
      <c r="BO198" s="263"/>
      <c r="BW198" s="263"/>
      <c r="CE198" s="263"/>
    </row>
    <row r="199" spans="1:83" s="269" customFormat="1" ht="51.75" customHeight="1">
      <c r="A199" s="264"/>
      <c r="B199" s="11"/>
      <c r="C199" s="265"/>
      <c r="D199" s="265"/>
      <c r="E199" s="266"/>
      <c r="F199" s="267"/>
      <c r="G199" s="267"/>
      <c r="H199" s="267"/>
      <c r="I199" s="267"/>
      <c r="J199" s="267"/>
      <c r="K199" s="267"/>
      <c r="L199" s="268"/>
      <c r="M199" s="268"/>
      <c r="N199" s="268"/>
      <c r="O199" s="268"/>
      <c r="P199" s="268"/>
      <c r="Q199" s="268"/>
      <c r="R199" s="268"/>
      <c r="S199" s="263"/>
      <c r="AA199" s="263"/>
      <c r="AI199" s="263"/>
      <c r="AQ199" s="263"/>
      <c r="AY199" s="263"/>
      <c r="BO199" s="263"/>
      <c r="BW199" s="263"/>
      <c r="CE199" s="263"/>
    </row>
    <row r="200" spans="1:83" s="269" customFormat="1" ht="51.75" customHeight="1">
      <c r="A200" s="264"/>
      <c r="B200" s="263"/>
      <c r="C200" s="265"/>
      <c r="D200" s="265"/>
      <c r="E200" s="266"/>
      <c r="F200" s="267"/>
      <c r="G200" s="267"/>
      <c r="H200" s="267"/>
      <c r="I200" s="267"/>
      <c r="J200" s="267"/>
      <c r="K200" s="267"/>
      <c r="L200" s="268"/>
      <c r="M200" s="268"/>
      <c r="N200" s="268"/>
      <c r="O200" s="268"/>
      <c r="P200" s="268"/>
      <c r="Q200" s="268"/>
      <c r="R200" s="268"/>
      <c r="S200" s="263"/>
      <c r="AA200" s="263"/>
      <c r="AI200" s="263"/>
      <c r="AQ200" s="263"/>
      <c r="AY200" s="263"/>
      <c r="BO200" s="263"/>
      <c r="BW200" s="263"/>
      <c r="CE200" s="263"/>
    </row>
    <row r="201" spans="1:83" s="269" customFormat="1" ht="51.75" customHeight="1">
      <c r="A201" s="264"/>
      <c r="B201" s="263"/>
      <c r="C201" s="265"/>
      <c r="D201" s="265"/>
      <c r="E201" s="266"/>
      <c r="F201" s="267"/>
      <c r="G201" s="267"/>
      <c r="H201" s="267"/>
      <c r="I201" s="267"/>
      <c r="J201" s="267"/>
      <c r="K201" s="267"/>
      <c r="L201" s="268"/>
      <c r="M201" s="268"/>
      <c r="N201" s="268"/>
      <c r="O201" s="268"/>
      <c r="P201" s="268"/>
      <c r="Q201" s="268"/>
      <c r="R201" s="268"/>
      <c r="S201" s="263"/>
      <c r="AA201" s="263"/>
      <c r="AI201" s="263"/>
      <c r="AQ201" s="263"/>
      <c r="AY201" s="263"/>
      <c r="BO201" s="263"/>
      <c r="BW201" s="263"/>
      <c r="CE201" s="263"/>
    </row>
    <row r="202" spans="1:83" s="269" customFormat="1" ht="51.75" customHeight="1">
      <c r="A202" s="264"/>
      <c r="B202" s="263"/>
      <c r="C202" s="265"/>
      <c r="D202" s="265"/>
      <c r="E202" s="266"/>
      <c r="F202" s="267"/>
      <c r="G202" s="267"/>
      <c r="H202" s="267"/>
      <c r="I202" s="267"/>
      <c r="J202" s="267"/>
      <c r="K202" s="267"/>
      <c r="L202" s="268"/>
      <c r="M202" s="268"/>
      <c r="N202" s="268"/>
      <c r="O202" s="268"/>
      <c r="P202" s="268"/>
      <c r="Q202" s="268"/>
      <c r="R202" s="268"/>
      <c r="S202" s="263"/>
      <c r="AA202" s="263"/>
      <c r="AI202" s="263"/>
      <c r="AQ202" s="263"/>
      <c r="AY202" s="263"/>
      <c r="BO202" s="263"/>
      <c r="BW202" s="263"/>
      <c r="CE202" s="263"/>
    </row>
    <row r="203" spans="1:83" s="269" customFormat="1" ht="51.75" customHeight="1">
      <c r="A203" s="264"/>
      <c r="B203" s="263"/>
      <c r="C203" s="265"/>
      <c r="D203" s="265"/>
      <c r="E203" s="266"/>
      <c r="F203" s="267"/>
      <c r="G203" s="267"/>
      <c r="H203" s="267"/>
      <c r="I203" s="267"/>
      <c r="J203" s="267"/>
      <c r="K203" s="267"/>
      <c r="L203" s="268"/>
      <c r="M203" s="268"/>
      <c r="N203" s="268"/>
      <c r="O203" s="268"/>
      <c r="P203" s="268"/>
      <c r="Q203" s="268"/>
      <c r="R203" s="268"/>
      <c r="S203" s="263"/>
      <c r="AA203" s="263"/>
      <c r="AI203" s="263"/>
      <c r="AQ203" s="263"/>
      <c r="AY203" s="263"/>
      <c r="BO203" s="263"/>
      <c r="BW203" s="263"/>
      <c r="CE203" s="263"/>
    </row>
    <row r="204" spans="1:83" s="269" customFormat="1" ht="51.75" customHeight="1">
      <c r="A204" s="264"/>
      <c r="B204" s="263"/>
      <c r="C204" s="265"/>
      <c r="D204" s="265"/>
      <c r="E204" s="266"/>
      <c r="F204" s="267"/>
      <c r="G204" s="267"/>
      <c r="H204" s="267"/>
      <c r="I204" s="267"/>
      <c r="J204" s="267"/>
      <c r="K204" s="267"/>
      <c r="L204" s="268"/>
      <c r="M204" s="268"/>
      <c r="N204" s="268"/>
      <c r="O204" s="268"/>
      <c r="P204" s="268"/>
      <c r="Q204" s="268"/>
      <c r="R204" s="268"/>
      <c r="S204" s="263"/>
      <c r="AA204" s="263"/>
      <c r="AI204" s="263"/>
      <c r="AQ204" s="263"/>
      <c r="AY204" s="263"/>
      <c r="BO204" s="263"/>
      <c r="BW204" s="263"/>
      <c r="CE204" s="263"/>
    </row>
    <row r="205" spans="1:83" s="269" customFormat="1" ht="51.75" customHeight="1">
      <c r="A205" s="264"/>
      <c r="B205" s="263"/>
      <c r="C205" s="265"/>
      <c r="D205" s="265"/>
      <c r="E205" s="266"/>
      <c r="F205" s="267"/>
      <c r="G205" s="267"/>
      <c r="H205" s="267"/>
      <c r="I205" s="267"/>
      <c r="J205" s="267"/>
      <c r="K205" s="267"/>
      <c r="L205" s="268"/>
      <c r="M205" s="268"/>
      <c r="N205" s="268"/>
      <c r="O205" s="268"/>
      <c r="P205" s="268"/>
      <c r="Q205" s="268"/>
      <c r="R205" s="268"/>
      <c r="S205" s="263"/>
      <c r="AA205" s="263"/>
      <c r="AI205" s="263"/>
      <c r="AQ205" s="263"/>
      <c r="AY205" s="263"/>
      <c r="BO205" s="263"/>
      <c r="BW205" s="263"/>
      <c r="CE205" s="263"/>
    </row>
    <row r="206" spans="1:83" s="269" customFormat="1" ht="51.75" customHeight="1">
      <c r="A206" s="264"/>
      <c r="B206" s="263"/>
      <c r="C206" s="265"/>
      <c r="D206" s="265"/>
      <c r="E206" s="266"/>
      <c r="F206" s="267"/>
      <c r="G206" s="267"/>
      <c r="H206" s="267"/>
      <c r="I206" s="267"/>
      <c r="J206" s="267"/>
      <c r="K206" s="267"/>
      <c r="L206" s="268"/>
      <c r="M206" s="268"/>
      <c r="N206" s="268"/>
      <c r="O206" s="268"/>
      <c r="P206" s="268"/>
      <c r="Q206" s="268"/>
      <c r="R206" s="268"/>
      <c r="S206" s="263"/>
      <c r="AA206" s="263"/>
      <c r="AI206" s="263"/>
      <c r="AQ206" s="263"/>
      <c r="AY206" s="263"/>
      <c r="BO206" s="263"/>
      <c r="BW206" s="263"/>
      <c r="CE206" s="263"/>
    </row>
    <row r="207" spans="1:83" s="269" customFormat="1" ht="51.75" customHeight="1">
      <c r="A207" s="264"/>
      <c r="B207" s="263"/>
      <c r="C207" s="265"/>
      <c r="D207" s="265"/>
      <c r="E207" s="266"/>
      <c r="F207" s="267"/>
      <c r="G207" s="267"/>
      <c r="H207" s="267"/>
      <c r="I207" s="267"/>
      <c r="J207" s="267"/>
      <c r="K207" s="267"/>
      <c r="L207" s="268"/>
      <c r="M207" s="268"/>
      <c r="N207" s="268"/>
      <c r="O207" s="268"/>
      <c r="P207" s="268"/>
      <c r="Q207" s="268"/>
      <c r="R207" s="268"/>
      <c r="S207" s="263"/>
      <c r="AA207" s="263"/>
      <c r="AI207" s="263"/>
      <c r="AQ207" s="263"/>
      <c r="AY207" s="263"/>
      <c r="BO207" s="263"/>
      <c r="BW207" s="263"/>
      <c r="CE207" s="263"/>
    </row>
    <row r="208" spans="1:83" s="269" customFormat="1" ht="51.75" customHeight="1">
      <c r="A208" s="264"/>
      <c r="B208" s="263"/>
      <c r="C208" s="265"/>
      <c r="D208" s="265"/>
      <c r="E208" s="266"/>
      <c r="F208" s="267"/>
      <c r="G208" s="267"/>
      <c r="H208" s="267"/>
      <c r="I208" s="267"/>
      <c r="J208" s="267"/>
      <c r="K208" s="267"/>
      <c r="L208" s="268"/>
      <c r="M208" s="268"/>
      <c r="N208" s="268"/>
      <c r="O208" s="268"/>
      <c r="P208" s="268"/>
      <c r="Q208" s="268"/>
      <c r="R208" s="268"/>
      <c r="S208" s="263"/>
      <c r="AA208" s="263"/>
      <c r="AI208" s="263"/>
      <c r="AQ208" s="263"/>
      <c r="AY208" s="263"/>
      <c r="BO208" s="263"/>
      <c r="BW208" s="263"/>
      <c r="CE208" s="263"/>
    </row>
    <row r="209" spans="1:83" s="269" customFormat="1" ht="51.75" customHeight="1">
      <c r="A209" s="264"/>
      <c r="B209" s="263"/>
      <c r="C209" s="265"/>
      <c r="D209" s="265"/>
      <c r="E209" s="266"/>
      <c r="F209" s="267"/>
      <c r="G209" s="267"/>
      <c r="H209" s="267"/>
      <c r="I209" s="267"/>
      <c r="J209" s="267"/>
      <c r="K209" s="267"/>
      <c r="L209" s="268"/>
      <c r="M209" s="268"/>
      <c r="N209" s="268"/>
      <c r="O209" s="268"/>
      <c r="P209" s="268"/>
      <c r="Q209" s="268"/>
      <c r="R209" s="268"/>
      <c r="S209" s="263"/>
      <c r="AA209" s="263"/>
      <c r="AI209" s="263"/>
      <c r="AQ209" s="263"/>
      <c r="AY209" s="263"/>
      <c r="BO209" s="263"/>
      <c r="BW209" s="263"/>
      <c r="CE209" s="263"/>
    </row>
    <row r="210" spans="1:83" s="269" customFormat="1" ht="51.75" customHeight="1">
      <c r="A210" s="264"/>
      <c r="B210" s="263"/>
      <c r="C210" s="265"/>
      <c r="D210" s="265"/>
      <c r="E210" s="266"/>
      <c r="F210" s="267"/>
      <c r="G210" s="267"/>
      <c r="H210" s="267"/>
      <c r="I210" s="267"/>
      <c r="J210" s="267"/>
      <c r="K210" s="267"/>
      <c r="L210" s="268"/>
      <c r="M210" s="268"/>
      <c r="N210" s="268"/>
      <c r="O210" s="268"/>
      <c r="P210" s="268"/>
      <c r="Q210" s="268"/>
      <c r="R210" s="268"/>
      <c r="S210" s="263"/>
      <c r="AA210" s="263"/>
      <c r="AI210" s="263"/>
      <c r="AQ210" s="263"/>
      <c r="AY210" s="263"/>
      <c r="BO210" s="263"/>
      <c r="BW210" s="263"/>
      <c r="CE210" s="263"/>
    </row>
    <row r="211" spans="1:83" s="269" customFormat="1" ht="51.75" customHeight="1">
      <c r="A211" s="264"/>
      <c r="B211" s="263"/>
      <c r="C211" s="265"/>
      <c r="D211" s="265"/>
      <c r="E211" s="266"/>
      <c r="F211" s="267"/>
      <c r="G211" s="267"/>
      <c r="H211" s="267"/>
      <c r="I211" s="267"/>
      <c r="J211" s="267"/>
      <c r="K211" s="267"/>
      <c r="L211" s="268"/>
      <c r="M211" s="268"/>
      <c r="N211" s="268"/>
      <c r="O211" s="268"/>
      <c r="P211" s="268"/>
      <c r="Q211" s="268"/>
      <c r="R211" s="268"/>
      <c r="S211" s="263"/>
      <c r="AA211" s="263"/>
      <c r="AI211" s="263"/>
      <c r="AQ211" s="263"/>
      <c r="AY211" s="263"/>
      <c r="BO211" s="263"/>
      <c r="BW211" s="263"/>
      <c r="CE211" s="263"/>
    </row>
    <row r="212" spans="1:83" s="269" customFormat="1" ht="51.75" customHeight="1">
      <c r="A212" s="264"/>
      <c r="B212" s="263"/>
      <c r="C212" s="265"/>
      <c r="D212" s="265"/>
      <c r="E212" s="266"/>
      <c r="F212" s="267"/>
      <c r="G212" s="267"/>
      <c r="H212" s="267"/>
      <c r="I212" s="267"/>
      <c r="J212" s="267"/>
      <c r="K212" s="267"/>
      <c r="L212" s="268"/>
      <c r="M212" s="268"/>
      <c r="N212" s="268"/>
      <c r="O212" s="268"/>
      <c r="P212" s="268"/>
      <c r="Q212" s="268"/>
      <c r="R212" s="268"/>
      <c r="S212" s="263"/>
      <c r="AA212" s="263"/>
      <c r="AI212" s="263"/>
      <c r="AQ212" s="263"/>
      <c r="AY212" s="263"/>
      <c r="BO212" s="263"/>
      <c r="BW212" s="263"/>
      <c r="CE212" s="263"/>
    </row>
    <row r="213" spans="1:83" s="269" customFormat="1" ht="51.75" customHeight="1">
      <c r="A213" s="264"/>
      <c r="B213" s="263"/>
      <c r="C213" s="265"/>
      <c r="D213" s="265"/>
      <c r="E213" s="266"/>
      <c r="F213" s="267"/>
      <c r="G213" s="267"/>
      <c r="H213" s="267"/>
      <c r="I213" s="267"/>
      <c r="J213" s="267"/>
      <c r="K213" s="267"/>
      <c r="L213" s="268"/>
      <c r="M213" s="268"/>
      <c r="N213" s="268"/>
      <c r="O213" s="268"/>
      <c r="P213" s="268"/>
      <c r="Q213" s="268"/>
      <c r="R213" s="268"/>
      <c r="S213" s="263"/>
      <c r="AA213" s="263"/>
      <c r="AI213" s="263"/>
      <c r="AQ213" s="263"/>
      <c r="AY213" s="263"/>
      <c r="BO213" s="263"/>
      <c r="BW213" s="263"/>
      <c r="CE213" s="263"/>
    </row>
    <row r="214" spans="1:83" s="269" customFormat="1" ht="51.75" customHeight="1">
      <c r="A214" s="264"/>
      <c r="B214" s="263"/>
      <c r="C214" s="265"/>
      <c r="D214" s="265"/>
      <c r="E214" s="266"/>
      <c r="F214" s="267"/>
      <c r="G214" s="267"/>
      <c r="H214" s="267"/>
      <c r="I214" s="267"/>
      <c r="J214" s="267"/>
      <c r="K214" s="267"/>
      <c r="L214" s="268"/>
      <c r="M214" s="268"/>
      <c r="N214" s="268"/>
      <c r="O214" s="268"/>
      <c r="P214" s="268"/>
      <c r="Q214" s="268"/>
      <c r="R214" s="268"/>
      <c r="S214" s="263"/>
      <c r="AA214" s="263"/>
      <c r="AI214" s="263"/>
      <c r="AQ214" s="263"/>
      <c r="AY214" s="263"/>
      <c r="BO214" s="263"/>
      <c r="BW214" s="263"/>
      <c r="CE214" s="263"/>
    </row>
    <row r="215" spans="1:83" s="269" customFormat="1" ht="51.75" customHeight="1">
      <c r="A215" s="264"/>
      <c r="B215" s="263"/>
      <c r="C215" s="265"/>
      <c r="D215" s="265"/>
      <c r="E215" s="266"/>
      <c r="F215" s="267"/>
      <c r="G215" s="267"/>
      <c r="H215" s="267"/>
      <c r="I215" s="267"/>
      <c r="J215" s="267"/>
      <c r="K215" s="267"/>
      <c r="L215" s="268"/>
      <c r="M215" s="268"/>
      <c r="N215" s="268"/>
      <c r="O215" s="268"/>
      <c r="P215" s="268"/>
      <c r="Q215" s="268"/>
      <c r="R215" s="268"/>
      <c r="S215" s="263"/>
      <c r="AA215" s="263"/>
      <c r="AI215" s="263"/>
      <c r="AQ215" s="263"/>
      <c r="AY215" s="263"/>
      <c r="BO215" s="263"/>
      <c r="BW215" s="263"/>
      <c r="CE215" s="263"/>
    </row>
    <row r="216" spans="1:83" s="269" customFormat="1" ht="51.75" customHeight="1">
      <c r="A216" s="264"/>
      <c r="B216" s="263"/>
      <c r="C216" s="265"/>
      <c r="D216" s="265"/>
      <c r="E216" s="266"/>
      <c r="F216" s="267"/>
      <c r="G216" s="267"/>
      <c r="H216" s="267"/>
      <c r="I216" s="267"/>
      <c r="J216" s="267"/>
      <c r="K216" s="267"/>
      <c r="L216" s="268"/>
      <c r="M216" s="268"/>
      <c r="N216" s="268"/>
      <c r="O216" s="268"/>
      <c r="P216" s="268"/>
      <c r="Q216" s="268"/>
      <c r="R216" s="268"/>
      <c r="S216" s="263"/>
      <c r="AA216" s="263"/>
      <c r="AI216" s="263"/>
      <c r="AQ216" s="263"/>
      <c r="AY216" s="263"/>
      <c r="BO216" s="263"/>
      <c r="BW216" s="263"/>
      <c r="CE216" s="263"/>
    </row>
    <row r="217" spans="1:83" s="269" customFormat="1" ht="51.75" customHeight="1">
      <c r="A217" s="264"/>
      <c r="B217" s="263"/>
      <c r="C217" s="265"/>
      <c r="D217" s="265"/>
      <c r="E217" s="266"/>
      <c r="F217" s="267"/>
      <c r="G217" s="267"/>
      <c r="H217" s="267"/>
      <c r="I217" s="267"/>
      <c r="J217" s="267"/>
      <c r="K217" s="267"/>
      <c r="L217" s="268"/>
      <c r="M217" s="268"/>
      <c r="N217" s="268"/>
      <c r="O217" s="268"/>
      <c r="P217" s="268"/>
      <c r="Q217" s="268"/>
      <c r="R217" s="268"/>
      <c r="S217" s="263"/>
      <c r="AA217" s="263"/>
      <c r="AI217" s="263"/>
      <c r="AQ217" s="263"/>
      <c r="AY217" s="263"/>
      <c r="BO217" s="263"/>
      <c r="BW217" s="263"/>
      <c r="CE217" s="263"/>
    </row>
    <row r="218" spans="19:83" ht="51.75" customHeight="1">
      <c r="S218" s="2"/>
      <c r="AA218" s="2"/>
      <c r="AI218" s="2"/>
      <c r="AQ218" s="2"/>
      <c r="AY218" s="2"/>
      <c r="BO218" s="2"/>
      <c r="BW218" s="2"/>
      <c r="CE218" s="2"/>
    </row>
    <row r="219" spans="19:83" ht="51.75" customHeight="1">
      <c r="S219" s="2"/>
      <c r="AA219" s="2"/>
      <c r="AI219" s="2"/>
      <c r="AQ219" s="2"/>
      <c r="AY219" s="2"/>
      <c r="BO219" s="2"/>
      <c r="BW219" s="2"/>
      <c r="CE219" s="2"/>
    </row>
    <row r="220" spans="19:83" ht="51.75" customHeight="1">
      <c r="S220" s="2"/>
      <c r="AA220" s="2"/>
      <c r="AI220" s="2"/>
      <c r="AQ220" s="2"/>
      <c r="AY220" s="2"/>
      <c r="BO220" s="2"/>
      <c r="BW220" s="2"/>
      <c r="CE220" s="2"/>
    </row>
    <row r="221" spans="19:83" ht="51.75" customHeight="1">
      <c r="S221" s="2"/>
      <c r="AA221" s="2"/>
      <c r="AI221" s="2"/>
      <c r="AQ221" s="2"/>
      <c r="AY221" s="2"/>
      <c r="BO221" s="2"/>
      <c r="BW221" s="2"/>
      <c r="CE221" s="2"/>
    </row>
    <row r="222" spans="19:83" ht="51.75" customHeight="1">
      <c r="S222" s="2"/>
      <c r="AA222" s="2"/>
      <c r="AI222" s="2"/>
      <c r="AQ222" s="2"/>
      <c r="AY222" s="2"/>
      <c r="BO222" s="2"/>
      <c r="BW222" s="2"/>
      <c r="CE222" s="2"/>
    </row>
    <row r="223" spans="19:83" ht="51.75" customHeight="1">
      <c r="S223" s="2"/>
      <c r="AA223" s="2"/>
      <c r="AI223" s="2"/>
      <c r="AQ223" s="2"/>
      <c r="AY223" s="2"/>
      <c r="BO223" s="2"/>
      <c r="BW223" s="2"/>
      <c r="CE223" s="2"/>
    </row>
    <row r="224" spans="19:83" ht="51.75" customHeight="1">
      <c r="S224" s="2"/>
      <c r="AA224" s="2"/>
      <c r="AI224" s="2"/>
      <c r="AQ224" s="2"/>
      <c r="AY224" s="2"/>
      <c r="BO224" s="2"/>
      <c r="BW224" s="2"/>
      <c r="CE224" s="2"/>
    </row>
    <row r="225" spans="19:83" ht="51.75" customHeight="1">
      <c r="S225" s="2"/>
      <c r="AA225" s="2"/>
      <c r="AI225" s="2"/>
      <c r="AQ225" s="2"/>
      <c r="AY225" s="2"/>
      <c r="BO225" s="2"/>
      <c r="BW225" s="2"/>
      <c r="CE225" s="2"/>
    </row>
    <row r="226" spans="19:83" ht="51.75" customHeight="1">
      <c r="S226" s="2"/>
      <c r="AA226" s="2"/>
      <c r="AI226" s="2"/>
      <c r="AQ226" s="2"/>
      <c r="AY226" s="2"/>
      <c r="BO226" s="2"/>
      <c r="BW226" s="2"/>
      <c r="CE226" s="2"/>
    </row>
    <row r="227" spans="19:83" ht="51.75" customHeight="1">
      <c r="S227" s="2"/>
      <c r="AA227" s="2"/>
      <c r="AI227" s="2"/>
      <c r="AQ227" s="2"/>
      <c r="AY227" s="2"/>
      <c r="BO227" s="2"/>
      <c r="BW227" s="2"/>
      <c r="CE227" s="2"/>
    </row>
    <row r="228" spans="19:83" ht="51.75" customHeight="1">
      <c r="S228" s="2"/>
      <c r="AA228" s="2"/>
      <c r="AI228" s="2"/>
      <c r="AQ228" s="2"/>
      <c r="AY228" s="2"/>
      <c r="BO228" s="2"/>
      <c r="BW228" s="2"/>
      <c r="CE228" s="2"/>
    </row>
    <row r="229" spans="19:83" ht="51.75" customHeight="1">
      <c r="S229" s="2"/>
      <c r="AA229" s="2"/>
      <c r="AI229" s="2"/>
      <c r="AQ229" s="2"/>
      <c r="AY229" s="2"/>
      <c r="BO229" s="2"/>
      <c r="BW229" s="2"/>
      <c r="CE229" s="2"/>
    </row>
    <row r="230" spans="19:83" ht="51.75" customHeight="1">
      <c r="S230" s="2"/>
      <c r="AA230" s="2"/>
      <c r="AI230" s="2"/>
      <c r="AQ230" s="2"/>
      <c r="AY230" s="2"/>
      <c r="BO230" s="2"/>
      <c r="BW230" s="2"/>
      <c r="CE230" s="2"/>
    </row>
    <row r="231" spans="19:83" ht="51.75" customHeight="1">
      <c r="S231" s="2"/>
      <c r="AA231" s="2"/>
      <c r="AI231" s="2"/>
      <c r="AQ231" s="2"/>
      <c r="AY231" s="2"/>
      <c r="BO231" s="2"/>
      <c r="BW231" s="2"/>
      <c r="CE231" s="2"/>
    </row>
    <row r="232" spans="19:83" ht="51.75" customHeight="1">
      <c r="S232" s="2"/>
      <c r="AA232" s="2"/>
      <c r="AI232" s="2"/>
      <c r="AQ232" s="2"/>
      <c r="AY232" s="2"/>
      <c r="BO232" s="2"/>
      <c r="BW232" s="2"/>
      <c r="CE232" s="2"/>
    </row>
    <row r="233" spans="19:83" ht="51.75" customHeight="1">
      <c r="S233" s="2"/>
      <c r="AA233" s="2"/>
      <c r="AI233" s="2"/>
      <c r="AQ233" s="2"/>
      <c r="AY233" s="2"/>
      <c r="BO233" s="2"/>
      <c r="BW233" s="2"/>
      <c r="CE233" s="2"/>
    </row>
    <row r="234" spans="19:83" ht="51.75" customHeight="1">
      <c r="S234" s="2"/>
      <c r="AA234" s="2"/>
      <c r="AI234" s="2"/>
      <c r="AQ234" s="2"/>
      <c r="AY234" s="2"/>
      <c r="BO234" s="2"/>
      <c r="BW234" s="2"/>
      <c r="CE234" s="2"/>
    </row>
    <row r="235" spans="19:83" ht="51.75" customHeight="1">
      <c r="S235" s="2"/>
      <c r="AA235" s="2"/>
      <c r="AI235" s="2"/>
      <c r="AQ235" s="2"/>
      <c r="AY235" s="2"/>
      <c r="BO235" s="2"/>
      <c r="BW235" s="2"/>
      <c r="CE235" s="2"/>
    </row>
    <row r="236" spans="19:83" ht="51.75" customHeight="1">
      <c r="S236" s="2"/>
      <c r="AA236" s="2"/>
      <c r="AI236" s="2"/>
      <c r="AQ236" s="2"/>
      <c r="AY236" s="2"/>
      <c r="BO236" s="2"/>
      <c r="BW236" s="2"/>
      <c r="CE236" s="2"/>
    </row>
    <row r="237" spans="19:83" ht="51.75" customHeight="1">
      <c r="S237" s="2"/>
      <c r="AA237" s="2"/>
      <c r="AI237" s="2"/>
      <c r="AQ237" s="2"/>
      <c r="AY237" s="2"/>
      <c r="BO237" s="2"/>
      <c r="BW237" s="2"/>
      <c r="CE237" s="2"/>
    </row>
    <row r="238" spans="19:83" ht="51.75" customHeight="1">
      <c r="S238" s="2"/>
      <c r="AA238" s="2"/>
      <c r="AI238" s="2"/>
      <c r="AQ238" s="2"/>
      <c r="AY238" s="2"/>
      <c r="BO238" s="2"/>
      <c r="BW238" s="2"/>
      <c r="CE238" s="2"/>
    </row>
    <row r="239" spans="19:83" ht="51.75" customHeight="1">
      <c r="S239" s="2"/>
      <c r="AA239" s="2"/>
      <c r="AI239" s="2"/>
      <c r="AQ239" s="2"/>
      <c r="AY239" s="2"/>
      <c r="BO239" s="2"/>
      <c r="BW239" s="2"/>
      <c r="CE239" s="2"/>
    </row>
    <row r="240" spans="19:83" ht="51.75" customHeight="1">
      <c r="S240" s="2"/>
      <c r="AA240" s="2"/>
      <c r="AI240" s="2"/>
      <c r="AQ240" s="2"/>
      <c r="AY240" s="2"/>
      <c r="BO240" s="2"/>
      <c r="BW240" s="2"/>
      <c r="CE240" s="2"/>
    </row>
    <row r="241" spans="19:83" ht="51.75" customHeight="1">
      <c r="S241" s="2"/>
      <c r="AA241" s="2"/>
      <c r="AI241" s="2"/>
      <c r="AQ241" s="2"/>
      <c r="AY241" s="2"/>
      <c r="BO241" s="2"/>
      <c r="BW241" s="2"/>
      <c r="CE241" s="2"/>
    </row>
    <row r="242" spans="19:83" ht="51.75" customHeight="1">
      <c r="S242" s="2"/>
      <c r="AA242" s="2"/>
      <c r="AI242" s="2"/>
      <c r="AQ242" s="2"/>
      <c r="AY242" s="2"/>
      <c r="BO242" s="2"/>
      <c r="BW242" s="2"/>
      <c r="CE242" s="2"/>
    </row>
    <row r="243" spans="19:83" ht="51.75" customHeight="1">
      <c r="S243" s="2"/>
      <c r="AA243" s="2"/>
      <c r="AI243" s="2"/>
      <c r="AQ243" s="2"/>
      <c r="AY243" s="2"/>
      <c r="BO243" s="2"/>
      <c r="BW243" s="2"/>
      <c r="CE243" s="2"/>
    </row>
    <row r="244" spans="19:83" ht="51.75" customHeight="1">
      <c r="S244" s="2"/>
      <c r="AA244" s="2"/>
      <c r="AI244" s="2"/>
      <c r="AQ244" s="2"/>
      <c r="AY244" s="2"/>
      <c r="BO244" s="2"/>
      <c r="BW244" s="2"/>
      <c r="CE244" s="2"/>
    </row>
    <row r="245" spans="19:83" ht="51.75" customHeight="1">
      <c r="S245" s="2"/>
      <c r="AA245" s="2"/>
      <c r="AI245" s="2"/>
      <c r="AQ245" s="2"/>
      <c r="AY245" s="2"/>
      <c r="BO245" s="2"/>
      <c r="BW245" s="2"/>
      <c r="CE245" s="2"/>
    </row>
    <row r="246" spans="19:83" ht="51.75" customHeight="1">
      <c r="S246" s="2"/>
      <c r="AA246" s="2"/>
      <c r="AI246" s="2"/>
      <c r="AQ246" s="2"/>
      <c r="AY246" s="2"/>
      <c r="BO246" s="2"/>
      <c r="BW246" s="2"/>
      <c r="CE246" s="2"/>
    </row>
    <row r="247" spans="19:83" ht="51.75" customHeight="1">
      <c r="S247" s="2"/>
      <c r="AA247" s="2"/>
      <c r="AI247" s="2"/>
      <c r="AQ247" s="2"/>
      <c r="AY247" s="2"/>
      <c r="BO247" s="2"/>
      <c r="BW247" s="2"/>
      <c r="CE247" s="2"/>
    </row>
    <row r="248" spans="19:83" ht="51.75" customHeight="1">
      <c r="S248" s="2"/>
      <c r="AA248" s="2"/>
      <c r="AI248" s="2"/>
      <c r="AQ248" s="2"/>
      <c r="AY248" s="2"/>
      <c r="BO248" s="2"/>
      <c r="BW248" s="2"/>
      <c r="CE248" s="2"/>
    </row>
    <row r="249" spans="19:83" ht="51.75" customHeight="1">
      <c r="S249" s="2"/>
      <c r="AA249" s="2"/>
      <c r="AI249" s="2"/>
      <c r="AQ249" s="2"/>
      <c r="AY249" s="2"/>
      <c r="BO249" s="2"/>
      <c r="BW249" s="2"/>
      <c r="CE249" s="2"/>
    </row>
    <row r="250" spans="19:83" ht="51.75" customHeight="1">
      <c r="S250" s="2"/>
      <c r="AA250" s="2"/>
      <c r="AI250" s="2"/>
      <c r="AQ250" s="2"/>
      <c r="AY250" s="2"/>
      <c r="BO250" s="2"/>
      <c r="BW250" s="2"/>
      <c r="CE250" s="2"/>
    </row>
    <row r="251" spans="19:83" ht="51.75" customHeight="1">
      <c r="S251" s="2"/>
      <c r="AA251" s="2"/>
      <c r="AI251" s="2"/>
      <c r="AQ251" s="2"/>
      <c r="AY251" s="2"/>
      <c r="BO251" s="2"/>
      <c r="BW251" s="2"/>
      <c r="CE251" s="2"/>
    </row>
    <row r="252" spans="19:83" ht="51.75" customHeight="1">
      <c r="S252" s="2"/>
      <c r="AA252" s="2"/>
      <c r="AI252" s="2"/>
      <c r="AQ252" s="2"/>
      <c r="AY252" s="2"/>
      <c r="BO252" s="2"/>
      <c r="BW252" s="2"/>
      <c r="CE252" s="2"/>
    </row>
    <row r="253" spans="19:83" ht="51.75" customHeight="1">
      <c r="S253" s="2"/>
      <c r="AA253" s="2"/>
      <c r="AI253" s="2"/>
      <c r="AQ253" s="2"/>
      <c r="AY253" s="2"/>
      <c r="BO253" s="2"/>
      <c r="BW253" s="2"/>
      <c r="CE253" s="2"/>
    </row>
    <row r="254" spans="19:83" ht="51.75" customHeight="1">
      <c r="S254" s="2"/>
      <c r="AA254" s="2"/>
      <c r="AI254" s="2"/>
      <c r="AQ254" s="2"/>
      <c r="AY254" s="2"/>
      <c r="BO254" s="2"/>
      <c r="BW254" s="2"/>
      <c r="CE254" s="2"/>
    </row>
    <row r="255" spans="19:83" ht="51.75" customHeight="1">
      <c r="S255" s="2"/>
      <c r="AA255" s="2"/>
      <c r="AI255" s="2"/>
      <c r="AQ255" s="2"/>
      <c r="AY255" s="2"/>
      <c r="BO255" s="2"/>
      <c r="BW255" s="2"/>
      <c r="CE255" s="2"/>
    </row>
    <row r="256" spans="19:83" ht="51.75" customHeight="1">
      <c r="S256" s="2"/>
      <c r="AA256" s="2"/>
      <c r="AI256" s="2"/>
      <c r="AQ256" s="2"/>
      <c r="AY256" s="2"/>
      <c r="BO256" s="2"/>
      <c r="BW256" s="2"/>
      <c r="CE256" s="2"/>
    </row>
    <row r="257" spans="19:83" ht="51.75" customHeight="1">
      <c r="S257" s="2"/>
      <c r="AA257" s="2"/>
      <c r="AI257" s="2"/>
      <c r="AQ257" s="2"/>
      <c r="AY257" s="2"/>
      <c r="BO257" s="2"/>
      <c r="BW257" s="2"/>
      <c r="CE257" s="2"/>
    </row>
    <row r="258" spans="19:83" ht="51.75" customHeight="1">
      <c r="S258" s="2"/>
      <c r="AA258" s="2"/>
      <c r="AI258" s="2"/>
      <c r="AQ258" s="2"/>
      <c r="AY258" s="2"/>
      <c r="BO258" s="2"/>
      <c r="BW258" s="2"/>
      <c r="CE258" s="2"/>
    </row>
    <row r="259" spans="19:83" ht="51.75" customHeight="1">
      <c r="S259" s="2"/>
      <c r="AA259" s="2"/>
      <c r="AI259" s="2"/>
      <c r="AQ259" s="2"/>
      <c r="AY259" s="2"/>
      <c r="BO259" s="2"/>
      <c r="BW259" s="2"/>
      <c r="CE259" s="2"/>
    </row>
    <row r="260" spans="19:83" ht="51.75" customHeight="1">
      <c r="S260" s="2"/>
      <c r="AA260" s="2"/>
      <c r="AI260" s="2"/>
      <c r="AQ260" s="2"/>
      <c r="AY260" s="2"/>
      <c r="BO260" s="2"/>
      <c r="BW260" s="2"/>
      <c r="CE260" s="2"/>
    </row>
    <row r="261" spans="19:83" ht="51.75" customHeight="1">
      <c r="S261" s="2"/>
      <c r="AA261" s="2"/>
      <c r="AI261" s="2"/>
      <c r="AQ261" s="2"/>
      <c r="AY261" s="2"/>
      <c r="BO261" s="2"/>
      <c r="BW261" s="2"/>
      <c r="CE261" s="2"/>
    </row>
    <row r="262" spans="19:83" ht="51.75" customHeight="1">
      <c r="S262" s="2"/>
      <c r="AA262" s="2"/>
      <c r="AI262" s="2"/>
      <c r="AQ262" s="2"/>
      <c r="AY262" s="2"/>
      <c r="BO262" s="2"/>
      <c r="BW262" s="2"/>
      <c r="CE262" s="2"/>
    </row>
    <row r="263" spans="19:83" ht="51.75" customHeight="1">
      <c r="S263" s="2"/>
      <c r="AA263" s="2"/>
      <c r="AI263" s="2"/>
      <c r="AQ263" s="2"/>
      <c r="AY263" s="2"/>
      <c r="BO263" s="2"/>
      <c r="BW263" s="2"/>
      <c r="CE263" s="2"/>
    </row>
    <row r="264" spans="19:83" ht="51.75" customHeight="1">
      <c r="S264" s="2"/>
      <c r="AA264" s="2"/>
      <c r="AI264" s="2"/>
      <c r="AQ264" s="2"/>
      <c r="AY264" s="2"/>
      <c r="BO264" s="2"/>
      <c r="BW264" s="2"/>
      <c r="CE264" s="2"/>
    </row>
    <row r="265" spans="19:83" ht="51.75" customHeight="1">
      <c r="S265" s="2"/>
      <c r="AA265" s="2"/>
      <c r="AI265" s="2"/>
      <c r="AQ265" s="2"/>
      <c r="AY265" s="2"/>
      <c r="BO265" s="2"/>
      <c r="BW265" s="2"/>
      <c r="CE265" s="2"/>
    </row>
    <row r="266" spans="19:83" ht="51.75" customHeight="1">
      <c r="S266" s="2"/>
      <c r="AA266" s="2"/>
      <c r="AI266" s="2"/>
      <c r="AQ266" s="2"/>
      <c r="AY266" s="2"/>
      <c r="BO266" s="2"/>
      <c r="BW266" s="2"/>
      <c r="CE266" s="2"/>
    </row>
    <row r="267" spans="19:83" ht="51.75" customHeight="1">
      <c r="S267" s="2"/>
      <c r="AA267" s="2"/>
      <c r="AI267" s="2"/>
      <c r="AQ267" s="2"/>
      <c r="AY267" s="2"/>
      <c r="BO267" s="2"/>
      <c r="BW267" s="2"/>
      <c r="CE267" s="2"/>
    </row>
    <row r="268" spans="19:83" ht="51.75" customHeight="1">
      <c r="S268" s="2"/>
      <c r="AA268" s="2"/>
      <c r="AI268" s="2"/>
      <c r="AQ268" s="2"/>
      <c r="AY268" s="2"/>
      <c r="BO268" s="2"/>
      <c r="BW268" s="2"/>
      <c r="CE268" s="2"/>
    </row>
    <row r="269" spans="19:83" ht="51.75" customHeight="1">
      <c r="S269" s="2"/>
      <c r="AA269" s="2"/>
      <c r="AI269" s="2"/>
      <c r="AQ269" s="2"/>
      <c r="AY269" s="2"/>
      <c r="BO269" s="2"/>
      <c r="BW269" s="2"/>
      <c r="CE269" s="2"/>
    </row>
    <row r="270" spans="19:83" ht="51.75" customHeight="1">
      <c r="S270" s="2"/>
      <c r="AA270" s="2"/>
      <c r="AI270" s="2"/>
      <c r="AQ270" s="2"/>
      <c r="AY270" s="2"/>
      <c r="BO270" s="2"/>
      <c r="BW270" s="2"/>
      <c r="CE270" s="2"/>
    </row>
    <row r="271" spans="19:83" ht="51.75" customHeight="1">
      <c r="S271" s="2"/>
      <c r="AA271" s="2"/>
      <c r="AI271" s="2"/>
      <c r="AQ271" s="2"/>
      <c r="AY271" s="2"/>
      <c r="BO271" s="2"/>
      <c r="BW271" s="2"/>
      <c r="CE271" s="2"/>
    </row>
    <row r="272" spans="19:83" ht="51.75" customHeight="1">
      <c r="S272" s="2"/>
      <c r="AA272" s="2"/>
      <c r="AI272" s="2"/>
      <c r="AQ272" s="2"/>
      <c r="AY272" s="2"/>
      <c r="BO272" s="2"/>
      <c r="BW272" s="2"/>
      <c r="CE272" s="2"/>
    </row>
    <row r="273" spans="19:83" ht="51.75" customHeight="1">
      <c r="S273" s="2"/>
      <c r="AA273" s="2"/>
      <c r="AI273" s="2"/>
      <c r="AQ273" s="2"/>
      <c r="AY273" s="2"/>
      <c r="BO273" s="2"/>
      <c r="BW273" s="2"/>
      <c r="CE273" s="2"/>
    </row>
    <row r="274" spans="19:83" ht="51.75" customHeight="1">
      <c r="S274" s="2"/>
      <c r="AA274" s="2"/>
      <c r="AI274" s="2"/>
      <c r="AQ274" s="2"/>
      <c r="AY274" s="2"/>
      <c r="BO274" s="2"/>
      <c r="BW274" s="2"/>
      <c r="CE274" s="2"/>
    </row>
    <row r="275" spans="19:83" ht="51.75" customHeight="1">
      <c r="S275" s="2"/>
      <c r="AA275" s="2"/>
      <c r="AI275" s="2"/>
      <c r="AQ275" s="2"/>
      <c r="AY275" s="2"/>
      <c r="BO275" s="2"/>
      <c r="BW275" s="2"/>
      <c r="CE275" s="2"/>
    </row>
    <row r="276" spans="19:83" ht="51.75" customHeight="1">
      <c r="S276" s="2"/>
      <c r="AA276" s="2"/>
      <c r="AI276" s="2"/>
      <c r="AQ276" s="2"/>
      <c r="AY276" s="2"/>
      <c r="BO276" s="2"/>
      <c r="BW276" s="2"/>
      <c r="CE276" s="2"/>
    </row>
    <row r="277" spans="19:83" ht="51.75" customHeight="1">
      <c r="S277" s="2"/>
      <c r="AA277" s="2"/>
      <c r="AI277" s="2"/>
      <c r="AQ277" s="2"/>
      <c r="AY277" s="2"/>
      <c r="BO277" s="2"/>
      <c r="BW277" s="2"/>
      <c r="CE277" s="2"/>
    </row>
    <row r="278" spans="19:83" ht="51.75" customHeight="1">
      <c r="S278" s="2"/>
      <c r="AA278" s="2"/>
      <c r="AI278" s="2"/>
      <c r="AQ278" s="2"/>
      <c r="AY278" s="2"/>
      <c r="BO278" s="2"/>
      <c r="BW278" s="2"/>
      <c r="CE278" s="2"/>
    </row>
    <row r="279" spans="19:83" ht="51.75" customHeight="1">
      <c r="S279" s="2"/>
      <c r="AA279" s="2"/>
      <c r="AI279" s="2"/>
      <c r="AQ279" s="2"/>
      <c r="AY279" s="2"/>
      <c r="BO279" s="2"/>
      <c r="BW279" s="2"/>
      <c r="CE279" s="2"/>
    </row>
    <row r="280" spans="19:83" ht="51.75" customHeight="1">
      <c r="S280" s="2"/>
      <c r="AA280" s="2"/>
      <c r="AI280" s="2"/>
      <c r="AQ280" s="2"/>
      <c r="AY280" s="2"/>
      <c r="BO280" s="2"/>
      <c r="BW280" s="2"/>
      <c r="CE280" s="2"/>
    </row>
    <row r="281" spans="19:83" ht="51.75" customHeight="1">
      <c r="S281" s="2"/>
      <c r="AA281" s="2"/>
      <c r="AI281" s="2"/>
      <c r="AQ281" s="2"/>
      <c r="AY281" s="2"/>
      <c r="BO281" s="2"/>
      <c r="BW281" s="2"/>
      <c r="CE281" s="2"/>
    </row>
    <row r="282" spans="19:83" ht="51.75" customHeight="1">
      <c r="S282" s="2"/>
      <c r="AA282" s="2"/>
      <c r="AI282" s="2"/>
      <c r="AQ282" s="2"/>
      <c r="AY282" s="2"/>
      <c r="BO282" s="2"/>
      <c r="BW282" s="2"/>
      <c r="CE282" s="2"/>
    </row>
    <row r="283" spans="19:83" ht="51.75" customHeight="1">
      <c r="S283" s="2"/>
      <c r="AA283" s="2"/>
      <c r="AI283" s="2"/>
      <c r="AQ283" s="2"/>
      <c r="AY283" s="2"/>
      <c r="BO283" s="2"/>
      <c r="BW283" s="2"/>
      <c r="CE283" s="2"/>
    </row>
    <row r="284" spans="19:83" ht="51.75" customHeight="1">
      <c r="S284" s="2"/>
      <c r="AA284" s="2"/>
      <c r="AI284" s="2"/>
      <c r="AQ284" s="2"/>
      <c r="AY284" s="2"/>
      <c r="BO284" s="2"/>
      <c r="BW284" s="2"/>
      <c r="CE284" s="2"/>
    </row>
    <row r="285" spans="19:83" ht="51.75" customHeight="1">
      <c r="S285" s="2"/>
      <c r="AA285" s="2"/>
      <c r="AI285" s="2"/>
      <c r="AQ285" s="2"/>
      <c r="AY285" s="2"/>
      <c r="BO285" s="2"/>
      <c r="BW285" s="2"/>
      <c r="CE285" s="2"/>
    </row>
    <row r="286" spans="19:83" ht="51.75" customHeight="1">
      <c r="S286" s="2"/>
      <c r="AA286" s="2"/>
      <c r="AI286" s="2"/>
      <c r="AQ286" s="2"/>
      <c r="AY286" s="2"/>
      <c r="BO286" s="2"/>
      <c r="BW286" s="2"/>
      <c r="CE286" s="2"/>
    </row>
    <row r="287" spans="19:83" ht="51.75" customHeight="1">
      <c r="S287" s="2"/>
      <c r="AA287" s="2"/>
      <c r="AI287" s="2"/>
      <c r="AQ287" s="2"/>
      <c r="AY287" s="2"/>
      <c r="BO287" s="2"/>
      <c r="BW287" s="2"/>
      <c r="CE287" s="2"/>
    </row>
    <row r="288" spans="19:83" ht="51.75" customHeight="1">
      <c r="S288" s="2"/>
      <c r="AA288" s="2"/>
      <c r="AI288" s="2"/>
      <c r="AQ288" s="2"/>
      <c r="AY288" s="2"/>
      <c r="BO288" s="2"/>
      <c r="BW288" s="2"/>
      <c r="CE288" s="2"/>
    </row>
    <row r="289" spans="19:83" ht="51.75" customHeight="1">
      <c r="S289" s="2"/>
      <c r="AA289" s="2"/>
      <c r="AI289" s="2"/>
      <c r="AQ289" s="2"/>
      <c r="AY289" s="2"/>
      <c r="BO289" s="2"/>
      <c r="BW289" s="2"/>
      <c r="CE289" s="2"/>
    </row>
    <row r="290" spans="19:83" ht="51.75" customHeight="1">
      <c r="S290" s="2"/>
      <c r="AA290" s="2"/>
      <c r="AI290" s="2"/>
      <c r="AQ290" s="2"/>
      <c r="AY290" s="2"/>
      <c r="BO290" s="2"/>
      <c r="BW290" s="2"/>
      <c r="CE290" s="2"/>
    </row>
    <row r="291" spans="19:83" ht="51.75" customHeight="1">
      <c r="S291" s="2"/>
      <c r="AA291" s="2"/>
      <c r="AI291" s="2"/>
      <c r="AQ291" s="2"/>
      <c r="AY291" s="2"/>
      <c r="BO291" s="2"/>
      <c r="BW291" s="2"/>
      <c r="CE291" s="2"/>
    </row>
    <row r="292" spans="19:83" ht="51.75" customHeight="1">
      <c r="S292" s="2"/>
      <c r="AA292" s="2"/>
      <c r="AI292" s="2"/>
      <c r="AQ292" s="2"/>
      <c r="AY292" s="2"/>
      <c r="BO292" s="2"/>
      <c r="BW292" s="2"/>
      <c r="CE292" s="2"/>
    </row>
    <row r="293" spans="19:83" ht="51.75" customHeight="1">
      <c r="S293" s="2"/>
      <c r="AA293" s="2"/>
      <c r="AI293" s="2"/>
      <c r="AQ293" s="2"/>
      <c r="AY293" s="2"/>
      <c r="BO293" s="2"/>
      <c r="BW293" s="2"/>
      <c r="CE293" s="2"/>
    </row>
    <row r="294" spans="19:83" ht="51.75" customHeight="1">
      <c r="S294" s="2"/>
      <c r="AA294" s="2"/>
      <c r="AI294" s="2"/>
      <c r="AQ294" s="2"/>
      <c r="AY294" s="2"/>
      <c r="BO294" s="2"/>
      <c r="BW294" s="2"/>
      <c r="CE294" s="2"/>
    </row>
    <row r="295" spans="19:83" ht="51.75" customHeight="1">
      <c r="S295" s="2"/>
      <c r="AA295" s="2"/>
      <c r="AI295" s="2"/>
      <c r="AQ295" s="2"/>
      <c r="AY295" s="2"/>
      <c r="BO295" s="2"/>
      <c r="BW295" s="2"/>
      <c r="CE295" s="2"/>
    </row>
    <row r="296" spans="19:83" ht="51.75" customHeight="1">
      <c r="S296" s="2"/>
      <c r="AA296" s="2"/>
      <c r="AI296" s="2"/>
      <c r="AQ296" s="2"/>
      <c r="AY296" s="2"/>
      <c r="BO296" s="2"/>
      <c r="BW296" s="2"/>
      <c r="CE296" s="2"/>
    </row>
    <row r="297" spans="19:83" ht="51.75" customHeight="1">
      <c r="S297" s="2"/>
      <c r="AA297" s="2"/>
      <c r="AI297" s="2"/>
      <c r="AQ297" s="2"/>
      <c r="AY297" s="2"/>
      <c r="BO297" s="2"/>
      <c r="BW297" s="2"/>
      <c r="CE297" s="2"/>
    </row>
    <row r="298" spans="19:83" ht="51.75" customHeight="1">
      <c r="S298" s="2"/>
      <c r="AA298" s="2"/>
      <c r="AI298" s="2"/>
      <c r="AQ298" s="2"/>
      <c r="AY298" s="2"/>
      <c r="BO298" s="2"/>
      <c r="BW298" s="2"/>
      <c r="CE298" s="2"/>
    </row>
    <row r="299" spans="19:83" ht="51.75" customHeight="1">
      <c r="S299" s="2"/>
      <c r="AA299" s="2"/>
      <c r="AI299" s="2"/>
      <c r="AQ299" s="2"/>
      <c r="AY299" s="2"/>
      <c r="BO299" s="2"/>
      <c r="BW299" s="2"/>
      <c r="CE299" s="2"/>
    </row>
    <row r="300" spans="19:83" ht="51.75" customHeight="1">
      <c r="S300" s="2"/>
      <c r="AA300" s="2"/>
      <c r="AI300" s="2"/>
      <c r="AQ300" s="2"/>
      <c r="AY300" s="2"/>
      <c r="BO300" s="2"/>
      <c r="BW300" s="2"/>
      <c r="CE300" s="2"/>
    </row>
    <row r="301" spans="19:83" ht="51.75" customHeight="1">
      <c r="S301" s="2"/>
      <c r="AA301" s="2"/>
      <c r="AI301" s="2"/>
      <c r="AQ301" s="2"/>
      <c r="AY301" s="2"/>
      <c r="BO301" s="2"/>
      <c r="BW301" s="2"/>
      <c r="CE301" s="2"/>
    </row>
    <row r="302" spans="19:83" ht="51.75" customHeight="1">
      <c r="S302" s="2"/>
      <c r="AA302" s="2"/>
      <c r="AI302" s="2"/>
      <c r="AQ302" s="2"/>
      <c r="AY302" s="2"/>
      <c r="BO302" s="2"/>
      <c r="BW302" s="2"/>
      <c r="CE302" s="2"/>
    </row>
    <row r="303" spans="19:83" ht="51.75" customHeight="1">
      <c r="S303" s="2"/>
      <c r="AA303" s="2"/>
      <c r="AI303" s="2"/>
      <c r="AQ303" s="2"/>
      <c r="AY303" s="2"/>
      <c r="BO303" s="2"/>
      <c r="BW303" s="2"/>
      <c r="CE303" s="2"/>
    </row>
    <row r="304" spans="19:83" ht="51.75" customHeight="1">
      <c r="S304" s="2"/>
      <c r="AA304" s="2"/>
      <c r="AI304" s="2"/>
      <c r="AQ304" s="2"/>
      <c r="AY304" s="2"/>
      <c r="BO304" s="2"/>
      <c r="BW304" s="2"/>
      <c r="CE304" s="2"/>
    </row>
    <row r="305" spans="19:83" ht="51.75" customHeight="1">
      <c r="S305" s="2"/>
      <c r="AA305" s="2"/>
      <c r="AI305" s="2"/>
      <c r="AQ305" s="2"/>
      <c r="AY305" s="2"/>
      <c r="BO305" s="2"/>
      <c r="BW305" s="2"/>
      <c r="CE305" s="2"/>
    </row>
    <row r="306" spans="19:83" ht="51.75" customHeight="1">
      <c r="S306" s="2"/>
      <c r="AA306" s="2"/>
      <c r="AI306" s="2"/>
      <c r="AQ306" s="2"/>
      <c r="AY306" s="2"/>
      <c r="BO306" s="2"/>
      <c r="BW306" s="2"/>
      <c r="CE306" s="2"/>
    </row>
    <row r="307" spans="19:83" ht="51.75" customHeight="1">
      <c r="S307" s="2"/>
      <c r="AA307" s="2"/>
      <c r="AI307" s="2"/>
      <c r="AQ307" s="2"/>
      <c r="AY307" s="2"/>
      <c r="BO307" s="2"/>
      <c r="BW307" s="2"/>
      <c r="CE307" s="2"/>
    </row>
    <row r="308" spans="19:83" ht="51.75" customHeight="1">
      <c r="S308" s="2"/>
      <c r="AA308" s="2"/>
      <c r="AI308" s="2"/>
      <c r="AQ308" s="2"/>
      <c r="AY308" s="2"/>
      <c r="BO308" s="2"/>
      <c r="BW308" s="2"/>
      <c r="CE308" s="2"/>
    </row>
    <row r="309" spans="19:83" ht="51.75" customHeight="1">
      <c r="S309" s="2"/>
      <c r="AA309" s="2"/>
      <c r="AI309" s="2"/>
      <c r="AQ309" s="2"/>
      <c r="AY309" s="2"/>
      <c r="BO309" s="2"/>
      <c r="BW309" s="2"/>
      <c r="CE309" s="2"/>
    </row>
    <row r="310" spans="19:83" ht="51.75" customHeight="1">
      <c r="S310" s="2"/>
      <c r="AA310" s="2"/>
      <c r="AI310" s="2"/>
      <c r="AQ310" s="2"/>
      <c r="AY310" s="2"/>
      <c r="BO310" s="2"/>
      <c r="BW310" s="2"/>
      <c r="CE310" s="2"/>
    </row>
    <row r="311" spans="19:83" ht="51.75" customHeight="1">
      <c r="S311" s="2"/>
      <c r="AA311" s="2"/>
      <c r="AI311" s="2"/>
      <c r="AQ311" s="2"/>
      <c r="AY311" s="2"/>
      <c r="BO311" s="2"/>
      <c r="BW311" s="2"/>
      <c r="CE311" s="2"/>
    </row>
    <row r="312" spans="19:83" ht="51.75" customHeight="1">
      <c r="S312" s="2"/>
      <c r="AA312" s="2"/>
      <c r="AI312" s="2"/>
      <c r="AQ312" s="2"/>
      <c r="AY312" s="2"/>
      <c r="BO312" s="2"/>
      <c r="BW312" s="2"/>
      <c r="CE312" s="2"/>
    </row>
    <row r="313" spans="19:83" ht="51.75" customHeight="1">
      <c r="S313" s="2"/>
      <c r="AA313" s="2"/>
      <c r="AI313" s="2"/>
      <c r="AQ313" s="2"/>
      <c r="AY313" s="2"/>
      <c r="BO313" s="2"/>
      <c r="BW313" s="2"/>
      <c r="CE313" s="2"/>
    </row>
    <row r="314" spans="19:83" ht="51.75" customHeight="1">
      <c r="S314" s="2"/>
      <c r="AA314" s="2"/>
      <c r="AI314" s="2"/>
      <c r="AQ314" s="2"/>
      <c r="AY314" s="2"/>
      <c r="BO314" s="2"/>
      <c r="BW314" s="2"/>
      <c r="CE314" s="2"/>
    </row>
    <row r="315" spans="19:83" ht="51.75" customHeight="1">
      <c r="S315" s="2"/>
      <c r="AA315" s="2"/>
      <c r="AI315" s="2"/>
      <c r="AQ315" s="2"/>
      <c r="AY315" s="2"/>
      <c r="BO315" s="2"/>
      <c r="BW315" s="2"/>
      <c r="CE315" s="2"/>
    </row>
    <row r="316" spans="19:83" ht="51.75" customHeight="1">
      <c r="S316" s="2"/>
      <c r="AA316" s="2"/>
      <c r="AI316" s="2"/>
      <c r="AQ316" s="2"/>
      <c r="AY316" s="2"/>
      <c r="BO316" s="2"/>
      <c r="BW316" s="2"/>
      <c r="CE316" s="2"/>
    </row>
    <row r="317" spans="19:83" ht="51.75" customHeight="1">
      <c r="S317" s="2"/>
      <c r="AA317" s="2"/>
      <c r="AI317" s="2"/>
      <c r="AQ317" s="2"/>
      <c r="AY317" s="2"/>
      <c r="BO317" s="2"/>
      <c r="BW317" s="2"/>
      <c r="CE317" s="2"/>
    </row>
    <row r="318" spans="19:83" ht="51.75" customHeight="1">
      <c r="S318" s="2"/>
      <c r="AA318" s="2"/>
      <c r="AI318" s="2"/>
      <c r="AQ318" s="2"/>
      <c r="AY318" s="2"/>
      <c r="BO318" s="2"/>
      <c r="BW318" s="2"/>
      <c r="CE318" s="2"/>
    </row>
    <row r="319" spans="19:83" ht="51.75" customHeight="1">
      <c r="S319" s="2"/>
      <c r="AA319" s="2"/>
      <c r="AI319" s="2"/>
      <c r="AQ319" s="2"/>
      <c r="AY319" s="2"/>
      <c r="BO319" s="2"/>
      <c r="BW319" s="2"/>
      <c r="CE319" s="2"/>
    </row>
    <row r="320" spans="19:83" ht="51.75" customHeight="1">
      <c r="S320" s="2"/>
      <c r="AA320" s="2"/>
      <c r="AI320" s="2"/>
      <c r="AQ320" s="2"/>
      <c r="AY320" s="2"/>
      <c r="BO320" s="2"/>
      <c r="BW320" s="2"/>
      <c r="CE320" s="2"/>
    </row>
    <row r="321" spans="19:83" ht="51.75" customHeight="1">
      <c r="S321" s="2"/>
      <c r="AA321" s="2"/>
      <c r="AI321" s="2"/>
      <c r="AQ321" s="2"/>
      <c r="AY321" s="2"/>
      <c r="BO321" s="2"/>
      <c r="BW321" s="2"/>
      <c r="CE321" s="2"/>
    </row>
    <row r="322" spans="19:83" ht="51.75" customHeight="1">
      <c r="S322" s="2"/>
      <c r="AA322" s="2"/>
      <c r="AI322" s="2"/>
      <c r="AQ322" s="2"/>
      <c r="AY322" s="2"/>
      <c r="BO322" s="2"/>
      <c r="BW322" s="2"/>
      <c r="CE322" s="2"/>
    </row>
    <row r="323" spans="19:83" ht="51.75" customHeight="1">
      <c r="S323" s="2"/>
      <c r="AA323" s="2"/>
      <c r="AI323" s="2"/>
      <c r="AQ323" s="2"/>
      <c r="AY323" s="2"/>
      <c r="BO323" s="2"/>
      <c r="BW323" s="2"/>
      <c r="CE323" s="2"/>
    </row>
    <row r="324" spans="19:83" ht="51.75" customHeight="1">
      <c r="S324" s="2"/>
      <c r="AA324" s="2"/>
      <c r="AI324" s="2"/>
      <c r="AQ324" s="2"/>
      <c r="AY324" s="2"/>
      <c r="BO324" s="2"/>
      <c r="BW324" s="2"/>
      <c r="CE324" s="2"/>
    </row>
    <row r="325" spans="19:83" ht="51.75" customHeight="1">
      <c r="S325" s="2"/>
      <c r="AA325" s="2"/>
      <c r="AI325" s="2"/>
      <c r="AQ325" s="2"/>
      <c r="AY325" s="2"/>
      <c r="BO325" s="2"/>
      <c r="BW325" s="2"/>
      <c r="CE325" s="2"/>
    </row>
    <row r="326" spans="19:83" ht="51.75" customHeight="1">
      <c r="S326" s="2"/>
      <c r="AA326" s="2"/>
      <c r="AI326" s="2"/>
      <c r="AQ326" s="2"/>
      <c r="AY326" s="2"/>
      <c r="BO326" s="2"/>
      <c r="BW326" s="2"/>
      <c r="CE326" s="2"/>
    </row>
    <row r="327" spans="19:83" ht="51.75" customHeight="1">
      <c r="S327" s="2"/>
      <c r="AA327" s="2"/>
      <c r="AI327" s="2"/>
      <c r="AQ327" s="2"/>
      <c r="AY327" s="2"/>
      <c r="BO327" s="2"/>
      <c r="BW327" s="2"/>
      <c r="CE327" s="2"/>
    </row>
    <row r="328" spans="19:83" ht="51.75" customHeight="1">
      <c r="S328" s="2"/>
      <c r="AA328" s="2"/>
      <c r="AI328" s="2"/>
      <c r="AQ328" s="2"/>
      <c r="AY328" s="2"/>
      <c r="BO328" s="2"/>
      <c r="BW328" s="2"/>
      <c r="CE328" s="2"/>
    </row>
    <row r="329" spans="19:83" ht="51.75" customHeight="1">
      <c r="S329" s="2"/>
      <c r="AA329" s="2"/>
      <c r="AI329" s="2"/>
      <c r="AQ329" s="2"/>
      <c r="AY329" s="2"/>
      <c r="BO329" s="2"/>
      <c r="BW329" s="2"/>
      <c r="CE329" s="2"/>
    </row>
    <row r="330" spans="19:83" ht="51.75" customHeight="1">
      <c r="S330" s="2"/>
      <c r="AA330" s="2"/>
      <c r="AI330" s="2"/>
      <c r="AQ330" s="2"/>
      <c r="AY330" s="2"/>
      <c r="BO330" s="2"/>
      <c r="BW330" s="2"/>
      <c r="CE330" s="2"/>
    </row>
    <row r="331" spans="19:83" ht="51.75" customHeight="1">
      <c r="S331" s="2"/>
      <c r="AA331" s="2"/>
      <c r="AI331" s="2"/>
      <c r="AQ331" s="2"/>
      <c r="AY331" s="2"/>
      <c r="BO331" s="2"/>
      <c r="BW331" s="2"/>
      <c r="CE331" s="2"/>
    </row>
    <row r="332" spans="19:83" ht="51.75" customHeight="1">
      <c r="S332" s="2"/>
      <c r="AA332" s="2"/>
      <c r="AI332" s="2"/>
      <c r="AQ332" s="2"/>
      <c r="AY332" s="2"/>
      <c r="BO332" s="2"/>
      <c r="BW332" s="2"/>
      <c r="CE332" s="2"/>
    </row>
    <row r="333" spans="19:83" ht="51.75" customHeight="1">
      <c r="S333" s="2"/>
      <c r="AA333" s="2"/>
      <c r="AI333" s="2"/>
      <c r="AQ333" s="2"/>
      <c r="AY333" s="2"/>
      <c r="BO333" s="2"/>
      <c r="BW333" s="2"/>
      <c r="CE333" s="2"/>
    </row>
    <row r="334" spans="19:83" ht="51.75" customHeight="1">
      <c r="S334" s="2"/>
      <c r="AA334" s="2"/>
      <c r="AI334" s="2"/>
      <c r="AQ334" s="2"/>
      <c r="AY334" s="2"/>
      <c r="BO334" s="2"/>
      <c r="BW334" s="2"/>
      <c r="CE334" s="2"/>
    </row>
    <row r="335" spans="19:83" ht="51.75" customHeight="1">
      <c r="S335" s="2"/>
      <c r="AA335" s="2"/>
      <c r="AI335" s="2"/>
      <c r="AQ335" s="2"/>
      <c r="AY335" s="2"/>
      <c r="BO335" s="2"/>
      <c r="BW335" s="2"/>
      <c r="CE335" s="2"/>
    </row>
    <row r="336" spans="19:83" ht="51.75" customHeight="1">
      <c r="S336" s="2"/>
      <c r="AA336" s="2"/>
      <c r="AI336" s="2"/>
      <c r="AQ336" s="2"/>
      <c r="AY336" s="2"/>
      <c r="BO336" s="2"/>
      <c r="BW336" s="2"/>
      <c r="CE336" s="2"/>
    </row>
    <row r="337" spans="19:83" ht="51.75" customHeight="1">
      <c r="S337" s="2"/>
      <c r="AA337" s="2"/>
      <c r="AI337" s="2"/>
      <c r="AQ337" s="2"/>
      <c r="AY337" s="2"/>
      <c r="BO337" s="2"/>
      <c r="BW337" s="2"/>
      <c r="CE337" s="2"/>
    </row>
    <row r="338" spans="19:83" ht="51.75" customHeight="1">
      <c r="S338" s="2"/>
      <c r="AA338" s="2"/>
      <c r="AI338" s="2"/>
      <c r="AQ338" s="2"/>
      <c r="AY338" s="2"/>
      <c r="BO338" s="2"/>
      <c r="BW338" s="2"/>
      <c r="CE338" s="2"/>
    </row>
    <row r="339" spans="19:83" ht="51.75" customHeight="1">
      <c r="S339" s="2"/>
      <c r="AA339" s="2"/>
      <c r="AI339" s="2"/>
      <c r="AQ339" s="2"/>
      <c r="AY339" s="2"/>
      <c r="BO339" s="2"/>
      <c r="BW339" s="2"/>
      <c r="CE339" s="2"/>
    </row>
    <row r="340" spans="19:83" ht="51.75" customHeight="1">
      <c r="S340" s="2"/>
      <c r="AA340" s="2"/>
      <c r="AI340" s="2"/>
      <c r="AQ340" s="2"/>
      <c r="AY340" s="2"/>
      <c r="BO340" s="2"/>
      <c r="BW340" s="2"/>
      <c r="CE340" s="2"/>
    </row>
    <row r="341" spans="19:83" ht="51.75" customHeight="1">
      <c r="S341" s="2"/>
      <c r="AA341" s="2"/>
      <c r="AI341" s="2"/>
      <c r="AQ341" s="2"/>
      <c r="AY341" s="2"/>
      <c r="BO341" s="2"/>
      <c r="BW341" s="2"/>
      <c r="CE341" s="2"/>
    </row>
    <row r="342" spans="19:83" ht="51.75" customHeight="1">
      <c r="S342" s="2"/>
      <c r="AA342" s="2"/>
      <c r="AI342" s="2"/>
      <c r="AQ342" s="2"/>
      <c r="AY342" s="2"/>
      <c r="BO342" s="2"/>
      <c r="BW342" s="2"/>
      <c r="CE342" s="2"/>
    </row>
    <row r="343" spans="19:83" ht="51.75" customHeight="1">
      <c r="S343" s="2"/>
      <c r="AA343" s="2"/>
      <c r="AI343" s="2"/>
      <c r="AQ343" s="2"/>
      <c r="AY343" s="2"/>
      <c r="BO343" s="2"/>
      <c r="BW343" s="2"/>
      <c r="CE343" s="2"/>
    </row>
    <row r="344" spans="19:83" ht="51.75" customHeight="1">
      <c r="S344" s="2"/>
      <c r="AA344" s="2"/>
      <c r="AI344" s="2"/>
      <c r="AQ344" s="2"/>
      <c r="AY344" s="2"/>
      <c r="BO344" s="2"/>
      <c r="BW344" s="2"/>
      <c r="CE344" s="2"/>
    </row>
    <row r="345" spans="19:83" ht="51.75" customHeight="1">
      <c r="S345" s="2"/>
      <c r="AA345" s="2"/>
      <c r="AI345" s="2"/>
      <c r="AQ345" s="2"/>
      <c r="AY345" s="2"/>
      <c r="BO345" s="2"/>
      <c r="BW345" s="2"/>
      <c r="CE345" s="2"/>
    </row>
    <row r="346" spans="19:83" ht="51.75" customHeight="1">
      <c r="S346" s="2"/>
      <c r="AA346" s="2"/>
      <c r="AI346" s="2"/>
      <c r="AQ346" s="2"/>
      <c r="AY346" s="2"/>
      <c r="BO346" s="2"/>
      <c r="BW346" s="2"/>
      <c r="CE346" s="2"/>
    </row>
    <row r="347" spans="19:83" ht="51.75" customHeight="1">
      <c r="S347" s="2"/>
      <c r="AA347" s="2"/>
      <c r="AI347" s="2"/>
      <c r="AQ347" s="2"/>
      <c r="AY347" s="2"/>
      <c r="BO347" s="2"/>
      <c r="BW347" s="2"/>
      <c r="CE347" s="2"/>
    </row>
    <row r="348" spans="19:83" ht="51.75" customHeight="1">
      <c r="S348" s="2"/>
      <c r="AA348" s="2"/>
      <c r="AI348" s="2"/>
      <c r="AQ348" s="2"/>
      <c r="AY348" s="2"/>
      <c r="BO348" s="2"/>
      <c r="BW348" s="2"/>
      <c r="CE348" s="2"/>
    </row>
    <row r="349" spans="19:83" ht="51.75" customHeight="1">
      <c r="S349" s="2"/>
      <c r="AA349" s="2"/>
      <c r="AI349" s="2"/>
      <c r="AQ349" s="2"/>
      <c r="AY349" s="2"/>
      <c r="BO349" s="2"/>
      <c r="BW349" s="2"/>
      <c r="CE349" s="2"/>
    </row>
    <row r="350" spans="19:83" ht="51.75" customHeight="1">
      <c r="S350" s="2"/>
      <c r="AA350" s="2"/>
      <c r="AI350" s="2"/>
      <c r="AQ350" s="2"/>
      <c r="AY350" s="2"/>
      <c r="BO350" s="2"/>
      <c r="BW350" s="2"/>
      <c r="CE350" s="2"/>
    </row>
    <row r="351" spans="19:83" ht="51.75" customHeight="1">
      <c r="S351" s="2"/>
      <c r="AA351" s="2"/>
      <c r="AI351" s="2"/>
      <c r="AQ351" s="2"/>
      <c r="AY351" s="2"/>
      <c r="BO351" s="2"/>
      <c r="BW351" s="2"/>
      <c r="CE351" s="2"/>
    </row>
    <row r="352" spans="19:83" ht="51.75" customHeight="1">
      <c r="S352" s="2"/>
      <c r="AA352" s="2"/>
      <c r="AI352" s="2"/>
      <c r="AQ352" s="2"/>
      <c r="AY352" s="2"/>
      <c r="BO352" s="2"/>
      <c r="BW352" s="2"/>
      <c r="CE352" s="2"/>
    </row>
    <row r="353" spans="19:83" ht="51.75" customHeight="1">
      <c r="S353" s="2"/>
      <c r="AA353" s="2"/>
      <c r="AI353" s="2"/>
      <c r="AQ353" s="2"/>
      <c r="AY353" s="2"/>
      <c r="BO353" s="2"/>
      <c r="BW353" s="2"/>
      <c r="CE353" s="2"/>
    </row>
    <row r="354" spans="19:83" ht="51.75" customHeight="1">
      <c r="S354" s="2"/>
      <c r="AA354" s="2"/>
      <c r="AI354" s="2"/>
      <c r="AQ354" s="2"/>
      <c r="AY354" s="2"/>
      <c r="BO354" s="2"/>
      <c r="BW354" s="2"/>
      <c r="CE354" s="2"/>
    </row>
    <row r="355" spans="19:83" ht="23.25">
      <c r="S355" s="2"/>
      <c r="AA355" s="2"/>
      <c r="AI355" s="2"/>
      <c r="AQ355" s="2"/>
      <c r="AY355" s="2"/>
      <c r="BO355" s="2"/>
      <c r="BW355" s="2"/>
      <c r="CE355" s="2"/>
    </row>
    <row r="356" spans="19:83" ht="23.25">
      <c r="S356" s="2"/>
      <c r="AA356" s="2"/>
      <c r="AI356" s="2"/>
      <c r="AQ356" s="2"/>
      <c r="AY356" s="2"/>
      <c r="BO356" s="2"/>
      <c r="BW356" s="2"/>
      <c r="CE356" s="2"/>
    </row>
    <row r="357" spans="19:83" ht="23.25">
      <c r="S357" s="2"/>
      <c r="AA357" s="2"/>
      <c r="AI357" s="2"/>
      <c r="AQ357" s="2"/>
      <c r="AY357" s="2"/>
      <c r="BO357" s="2"/>
      <c r="BW357" s="2"/>
      <c r="CE357" s="2"/>
    </row>
    <row r="358" spans="19:83" ht="23.25">
      <c r="S358" s="2"/>
      <c r="AA358" s="2"/>
      <c r="AI358" s="2"/>
      <c r="AQ358" s="2"/>
      <c r="AY358" s="2"/>
      <c r="BO358" s="2"/>
      <c r="BW358" s="2"/>
      <c r="CE358" s="2"/>
    </row>
    <row r="359" spans="19:83" ht="23.25">
      <c r="S359" s="2"/>
      <c r="AA359" s="2"/>
      <c r="AI359" s="2"/>
      <c r="AQ359" s="2"/>
      <c r="AY359" s="2"/>
      <c r="BO359" s="2"/>
      <c r="BW359" s="2"/>
      <c r="CE359" s="2"/>
    </row>
    <row r="360" spans="19:83" ht="23.25">
      <c r="S360" s="2"/>
      <c r="AA360" s="2"/>
      <c r="AI360" s="2"/>
      <c r="AQ360" s="2"/>
      <c r="AY360" s="2"/>
      <c r="BO360" s="2"/>
      <c r="BW360" s="2"/>
      <c r="CE360" s="2"/>
    </row>
    <row r="361" spans="19:83" ht="23.25">
      <c r="S361" s="2"/>
      <c r="AA361" s="2"/>
      <c r="AI361" s="2"/>
      <c r="AQ361" s="2"/>
      <c r="AY361" s="2"/>
      <c r="BO361" s="2"/>
      <c r="BW361" s="2"/>
      <c r="CE361" s="2"/>
    </row>
    <row r="362" spans="19:83" ht="23.25">
      <c r="S362" s="2"/>
      <c r="AA362" s="2"/>
      <c r="AI362" s="2"/>
      <c r="AQ362" s="2"/>
      <c r="AY362" s="2"/>
      <c r="BO362" s="2"/>
      <c r="BW362" s="2"/>
      <c r="CE362" s="2"/>
    </row>
    <row r="363" spans="19:83" ht="23.25">
      <c r="S363" s="2"/>
      <c r="AA363" s="2"/>
      <c r="AI363" s="2"/>
      <c r="AQ363" s="2"/>
      <c r="AY363" s="2"/>
      <c r="BO363" s="2"/>
      <c r="BW363" s="2"/>
      <c r="CE363" s="2"/>
    </row>
    <row r="364" spans="19:83" ht="23.25">
      <c r="S364" s="2"/>
      <c r="AA364" s="2"/>
      <c r="AI364" s="2"/>
      <c r="AQ364" s="2"/>
      <c r="AY364" s="2"/>
      <c r="BO364" s="2"/>
      <c r="BW364" s="2"/>
      <c r="CE364" s="2"/>
    </row>
    <row r="365" spans="19:83" ht="23.25">
      <c r="S365" s="2"/>
      <c r="AA365" s="2"/>
      <c r="AI365" s="2"/>
      <c r="AQ365" s="2"/>
      <c r="AY365" s="2"/>
      <c r="BO365" s="2"/>
      <c r="BW365" s="2"/>
      <c r="CE365" s="2"/>
    </row>
    <row r="366" spans="19:83" ht="23.25">
      <c r="S366" s="2"/>
      <c r="AA366" s="2"/>
      <c r="AI366" s="2"/>
      <c r="AQ366" s="2"/>
      <c r="AY366" s="2"/>
      <c r="BO366" s="2"/>
      <c r="BW366" s="2"/>
      <c r="CE366" s="2"/>
    </row>
    <row r="367" spans="19:83" ht="23.25">
      <c r="S367" s="2"/>
      <c r="AA367" s="2"/>
      <c r="AI367" s="2"/>
      <c r="AQ367" s="2"/>
      <c r="AY367" s="2"/>
      <c r="BO367" s="2"/>
      <c r="BW367" s="2"/>
      <c r="CE367" s="2"/>
    </row>
    <row r="368" spans="19:83" ht="23.25">
      <c r="S368" s="2"/>
      <c r="AA368" s="2"/>
      <c r="AI368" s="2"/>
      <c r="AQ368" s="2"/>
      <c r="AY368" s="2"/>
      <c r="BO368" s="2"/>
      <c r="BW368" s="2"/>
      <c r="CE368" s="2"/>
    </row>
    <row r="369" spans="19:83" ht="23.25">
      <c r="S369" s="2"/>
      <c r="AA369" s="2"/>
      <c r="AI369" s="2"/>
      <c r="AQ369" s="2"/>
      <c r="AY369" s="2"/>
      <c r="BO369" s="2"/>
      <c r="BW369" s="2"/>
      <c r="CE369" s="2"/>
    </row>
    <row r="370" spans="19:83" ht="23.25">
      <c r="S370" s="2"/>
      <c r="AA370" s="2"/>
      <c r="AI370" s="2"/>
      <c r="AQ370" s="2"/>
      <c r="AY370" s="2"/>
      <c r="BO370" s="2"/>
      <c r="BW370" s="2"/>
      <c r="CE370" s="2"/>
    </row>
    <row r="371" spans="19:83" ht="23.25">
      <c r="S371" s="2"/>
      <c r="AA371" s="2"/>
      <c r="AI371" s="2"/>
      <c r="AQ371" s="2"/>
      <c r="AY371" s="2"/>
      <c r="BO371" s="2"/>
      <c r="BW371" s="2"/>
      <c r="CE371" s="2"/>
    </row>
    <row r="372" spans="19:83" ht="23.25">
      <c r="S372" s="2"/>
      <c r="AA372" s="2"/>
      <c r="AI372" s="2"/>
      <c r="AQ372" s="2"/>
      <c r="AY372" s="2"/>
      <c r="BO372" s="2"/>
      <c r="BW372" s="2"/>
      <c r="CE372" s="2"/>
    </row>
    <row r="373" spans="19:83" ht="23.25">
      <c r="S373" s="2"/>
      <c r="AA373" s="2"/>
      <c r="AI373" s="2"/>
      <c r="AQ373" s="2"/>
      <c r="AY373" s="2"/>
      <c r="BO373" s="2"/>
      <c r="BW373" s="2"/>
      <c r="CE373" s="2"/>
    </row>
    <row r="374" spans="19:83" ht="23.25">
      <c r="S374" s="2"/>
      <c r="AA374" s="2"/>
      <c r="AI374" s="2"/>
      <c r="AQ374" s="2"/>
      <c r="AY374" s="2"/>
      <c r="BO374" s="2"/>
      <c r="BW374" s="2"/>
      <c r="CE374" s="2"/>
    </row>
    <row r="375" spans="19:83" ht="23.25">
      <c r="S375" s="2"/>
      <c r="AA375" s="2"/>
      <c r="AI375" s="2"/>
      <c r="AQ375" s="2"/>
      <c r="AY375" s="2"/>
      <c r="BO375" s="2"/>
      <c r="BW375" s="2"/>
      <c r="CE375" s="2"/>
    </row>
    <row r="376" spans="19:83" ht="23.25">
      <c r="S376" s="2"/>
      <c r="AA376" s="2"/>
      <c r="AI376" s="2"/>
      <c r="AQ376" s="2"/>
      <c r="AY376" s="2"/>
      <c r="BO376" s="2"/>
      <c r="BW376" s="2"/>
      <c r="CE376" s="2"/>
    </row>
    <row r="377" spans="19:83" ht="23.25">
      <c r="S377" s="2"/>
      <c r="AA377" s="2"/>
      <c r="AI377" s="2"/>
      <c r="AQ377" s="2"/>
      <c r="AY377" s="2"/>
      <c r="BO377" s="2"/>
      <c r="BW377" s="2"/>
      <c r="CE377" s="2"/>
    </row>
    <row r="378" spans="19:83" ht="23.25">
      <c r="S378" s="2"/>
      <c r="AA378" s="2"/>
      <c r="AI378" s="2"/>
      <c r="AQ378" s="2"/>
      <c r="AY378" s="2"/>
      <c r="BO378" s="2"/>
      <c r="BW378" s="2"/>
      <c r="CE378" s="2"/>
    </row>
    <row r="379" spans="19:83" ht="23.25">
      <c r="S379" s="2"/>
      <c r="AA379" s="2"/>
      <c r="AI379" s="2"/>
      <c r="AQ379" s="2"/>
      <c r="AY379" s="2"/>
      <c r="BO379" s="2"/>
      <c r="BW379" s="2"/>
      <c r="CE379" s="2"/>
    </row>
    <row r="380" spans="19:83" ht="23.25">
      <c r="S380" s="2"/>
      <c r="AA380" s="2"/>
      <c r="AI380" s="2"/>
      <c r="AQ380" s="2"/>
      <c r="AY380" s="2"/>
      <c r="BO380" s="2"/>
      <c r="BW380" s="2"/>
      <c r="CE380" s="2"/>
    </row>
    <row r="381" spans="19:83" ht="23.25">
      <c r="S381" s="2"/>
      <c r="AA381" s="2"/>
      <c r="AI381" s="2"/>
      <c r="AQ381" s="2"/>
      <c r="AY381" s="2"/>
      <c r="BO381" s="2"/>
      <c r="BW381" s="2"/>
      <c r="CE381" s="2"/>
    </row>
    <row r="382" spans="19:83" ht="23.25">
      <c r="S382" s="2"/>
      <c r="AA382" s="2"/>
      <c r="AI382" s="2"/>
      <c r="AQ382" s="2"/>
      <c r="AY382" s="2"/>
      <c r="BO382" s="2"/>
      <c r="BW382" s="2"/>
      <c r="CE382" s="2"/>
    </row>
    <row r="383" spans="19:83" ht="23.25">
      <c r="S383" s="2"/>
      <c r="AA383" s="2"/>
      <c r="AI383" s="2"/>
      <c r="AQ383" s="2"/>
      <c r="AY383" s="2"/>
      <c r="BO383" s="2"/>
      <c r="BW383" s="2"/>
      <c r="CE383" s="2"/>
    </row>
    <row r="384" spans="19:83" ht="23.25">
      <c r="S384" s="2"/>
      <c r="AA384" s="2"/>
      <c r="AI384" s="2"/>
      <c r="AQ384" s="2"/>
      <c r="AY384" s="2"/>
      <c r="BO384" s="2"/>
      <c r="BW384" s="2"/>
      <c r="CE384" s="2"/>
    </row>
    <row r="385" spans="19:83" ht="23.25">
      <c r="S385" s="2"/>
      <c r="AA385" s="2"/>
      <c r="AI385" s="2"/>
      <c r="AQ385" s="2"/>
      <c r="AY385" s="2"/>
      <c r="BO385" s="2"/>
      <c r="BW385" s="2"/>
      <c r="CE385" s="2"/>
    </row>
    <row r="386" spans="19:83" ht="23.25">
      <c r="S386" s="2"/>
      <c r="AA386" s="2"/>
      <c r="AI386" s="2"/>
      <c r="AQ386" s="2"/>
      <c r="AY386" s="2"/>
      <c r="BO386" s="2"/>
      <c r="BW386" s="2"/>
      <c r="CE386" s="2"/>
    </row>
    <row r="387" spans="19:83" ht="23.25">
      <c r="S387" s="2"/>
      <c r="AA387" s="2"/>
      <c r="AI387" s="2"/>
      <c r="AQ387" s="2"/>
      <c r="AY387" s="2"/>
      <c r="BO387" s="2"/>
      <c r="BW387" s="2"/>
      <c r="CE387" s="2"/>
    </row>
    <row r="388" spans="19:83" ht="23.25">
      <c r="S388" s="2"/>
      <c r="AA388" s="2"/>
      <c r="AI388" s="2"/>
      <c r="AQ388" s="2"/>
      <c r="AY388" s="2"/>
      <c r="BO388" s="2"/>
      <c r="BW388" s="2"/>
      <c r="CE388" s="2"/>
    </row>
    <row r="389" spans="19:83" ht="23.25">
      <c r="S389" s="2"/>
      <c r="AA389" s="2"/>
      <c r="AI389" s="2"/>
      <c r="AQ389" s="2"/>
      <c r="AY389" s="2"/>
      <c r="BO389" s="2"/>
      <c r="BW389" s="2"/>
      <c r="CE389" s="2"/>
    </row>
    <row r="390" spans="19:83" ht="23.25">
      <c r="S390" s="2"/>
      <c r="AA390" s="2"/>
      <c r="AI390" s="2"/>
      <c r="AQ390" s="2"/>
      <c r="AY390" s="2"/>
      <c r="BO390" s="2"/>
      <c r="BW390" s="2"/>
      <c r="CE390" s="2"/>
    </row>
    <row r="391" spans="19:83" ht="23.25">
      <c r="S391" s="2"/>
      <c r="AA391" s="2"/>
      <c r="AI391" s="2"/>
      <c r="AQ391" s="2"/>
      <c r="AY391" s="2"/>
      <c r="BO391" s="2"/>
      <c r="BW391" s="2"/>
      <c r="CE391" s="2"/>
    </row>
    <row r="392" spans="19:83" ht="23.25">
      <c r="S392" s="2"/>
      <c r="AA392" s="2"/>
      <c r="AI392" s="2"/>
      <c r="AQ392" s="2"/>
      <c r="AY392" s="2"/>
      <c r="BO392" s="2"/>
      <c r="BW392" s="2"/>
      <c r="CE392" s="2"/>
    </row>
    <row r="393" spans="19:83" ht="23.25">
      <c r="S393" s="2"/>
      <c r="AA393" s="2"/>
      <c r="AI393" s="2"/>
      <c r="AQ393" s="2"/>
      <c r="AY393" s="2"/>
      <c r="BO393" s="2"/>
      <c r="BW393" s="2"/>
      <c r="CE393" s="2"/>
    </row>
    <row r="394" spans="19:83" ht="23.25">
      <c r="S394" s="2"/>
      <c r="AA394" s="2"/>
      <c r="AI394" s="2"/>
      <c r="AQ394" s="2"/>
      <c r="AY394" s="2"/>
      <c r="BO394" s="2"/>
      <c r="BW394" s="2"/>
      <c r="CE394" s="2"/>
    </row>
    <row r="395" spans="19:83" ht="23.25">
      <c r="S395" s="2"/>
      <c r="AA395" s="2"/>
      <c r="AI395" s="2"/>
      <c r="AQ395" s="2"/>
      <c r="AY395" s="2"/>
      <c r="BO395" s="2"/>
      <c r="BW395" s="2"/>
      <c r="CE395" s="2"/>
    </row>
    <row r="396" spans="19:83" ht="23.25">
      <c r="S396" s="2"/>
      <c r="AA396" s="2"/>
      <c r="AI396" s="2"/>
      <c r="AQ396" s="2"/>
      <c r="AY396" s="2"/>
      <c r="BO396" s="2"/>
      <c r="BW396" s="2"/>
      <c r="CE396" s="2"/>
    </row>
    <row r="397" spans="19:83" ht="23.25">
      <c r="S397" s="2"/>
      <c r="AA397" s="2"/>
      <c r="AI397" s="2"/>
      <c r="AQ397" s="2"/>
      <c r="AY397" s="2"/>
      <c r="BO397" s="2"/>
      <c r="BW397" s="2"/>
      <c r="CE397" s="2"/>
    </row>
    <row r="398" spans="19:83" ht="23.25">
      <c r="S398" s="2"/>
      <c r="AA398" s="2"/>
      <c r="AI398" s="2"/>
      <c r="AQ398" s="2"/>
      <c r="AY398" s="2"/>
      <c r="BO398" s="2"/>
      <c r="BW398" s="2"/>
      <c r="CE398" s="2"/>
    </row>
    <row r="399" spans="19:83" ht="23.25">
      <c r="S399" s="2"/>
      <c r="AA399" s="2"/>
      <c r="AI399" s="2"/>
      <c r="AQ399" s="2"/>
      <c r="AY399" s="2"/>
      <c r="BO399" s="2"/>
      <c r="BW399" s="2"/>
      <c r="CE399" s="2"/>
    </row>
    <row r="400" spans="19:83" ht="23.25">
      <c r="S400" s="2"/>
      <c r="AA400" s="2"/>
      <c r="AI400" s="2"/>
      <c r="AQ400" s="2"/>
      <c r="AY400" s="2"/>
      <c r="BO400" s="2"/>
      <c r="BW400" s="2"/>
      <c r="CE400" s="2"/>
    </row>
    <row r="401" spans="19:83" ht="23.25">
      <c r="S401" s="2"/>
      <c r="AA401" s="2"/>
      <c r="AI401" s="2"/>
      <c r="AQ401" s="2"/>
      <c r="AY401" s="2"/>
      <c r="BO401" s="2"/>
      <c r="BW401" s="2"/>
      <c r="CE401" s="2"/>
    </row>
    <row r="402" spans="19:83" ht="23.25">
      <c r="S402" s="2"/>
      <c r="AA402" s="2"/>
      <c r="AI402" s="2"/>
      <c r="AQ402" s="2"/>
      <c r="AY402" s="2"/>
      <c r="BO402" s="2"/>
      <c r="BW402" s="2"/>
      <c r="CE402" s="2"/>
    </row>
    <row r="403" spans="19:83" ht="23.25">
      <c r="S403" s="2"/>
      <c r="AA403" s="2"/>
      <c r="AI403" s="2"/>
      <c r="AQ403" s="2"/>
      <c r="AY403" s="2"/>
      <c r="BO403" s="2"/>
      <c r="BW403" s="2"/>
      <c r="CE403" s="2"/>
    </row>
    <row r="404" spans="19:83" ht="23.25">
      <c r="S404" s="2"/>
      <c r="AA404" s="2"/>
      <c r="AI404" s="2"/>
      <c r="AQ404" s="2"/>
      <c r="AY404" s="2"/>
      <c r="BO404" s="2"/>
      <c r="BW404" s="2"/>
      <c r="CE404" s="2"/>
    </row>
    <row r="405" spans="19:83" ht="23.25">
      <c r="S405" s="2"/>
      <c r="AA405" s="2"/>
      <c r="AI405" s="2"/>
      <c r="AQ405" s="2"/>
      <c r="AY405" s="2"/>
      <c r="BO405" s="2"/>
      <c r="BW405" s="2"/>
      <c r="CE405" s="2"/>
    </row>
    <row r="406" spans="19:83" ht="23.25">
      <c r="S406" s="2"/>
      <c r="AA406" s="2"/>
      <c r="AI406" s="2"/>
      <c r="AQ406" s="2"/>
      <c r="AY406" s="2"/>
      <c r="BO406" s="2"/>
      <c r="BW406" s="2"/>
      <c r="CE406" s="2"/>
    </row>
    <row r="407" spans="19:83" ht="23.25">
      <c r="S407" s="2"/>
      <c r="AA407" s="2"/>
      <c r="AI407" s="2"/>
      <c r="AQ407" s="2"/>
      <c r="AY407" s="2"/>
      <c r="BO407" s="2"/>
      <c r="BW407" s="2"/>
      <c r="CE407" s="2"/>
    </row>
    <row r="408" spans="19:83" ht="23.25">
      <c r="S408" s="2"/>
      <c r="AA408" s="2"/>
      <c r="AI408" s="2"/>
      <c r="AQ408" s="2"/>
      <c r="AY408" s="2"/>
      <c r="BO408" s="2"/>
      <c r="BW408" s="2"/>
      <c r="CE408" s="2"/>
    </row>
    <row r="409" spans="19:83" ht="23.25">
      <c r="S409" s="2"/>
      <c r="AA409" s="2"/>
      <c r="AI409" s="2"/>
      <c r="AQ409" s="2"/>
      <c r="AY409" s="2"/>
      <c r="BO409" s="2"/>
      <c r="BW409" s="2"/>
      <c r="CE409" s="2"/>
    </row>
    <row r="410" spans="19:83" ht="23.25">
      <c r="S410" s="2"/>
      <c r="AA410" s="2"/>
      <c r="AI410" s="2"/>
      <c r="AQ410" s="2"/>
      <c r="AY410" s="2"/>
      <c r="BO410" s="2"/>
      <c r="BW410" s="2"/>
      <c r="CE410" s="2"/>
    </row>
    <row r="411" spans="19:83" ht="23.25">
      <c r="S411" s="2"/>
      <c r="AA411" s="2"/>
      <c r="AI411" s="2"/>
      <c r="AQ411" s="2"/>
      <c r="AY411" s="2"/>
      <c r="BO411" s="2"/>
      <c r="BW411" s="2"/>
      <c r="CE411" s="2"/>
    </row>
    <row r="412" spans="19:83" ht="23.25">
      <c r="S412" s="2"/>
      <c r="AA412" s="2"/>
      <c r="AI412" s="2"/>
      <c r="AQ412" s="2"/>
      <c r="AY412" s="2"/>
      <c r="BO412" s="2"/>
      <c r="BW412" s="2"/>
      <c r="CE412" s="2"/>
    </row>
    <row r="413" spans="19:83" ht="23.25">
      <c r="S413" s="2"/>
      <c r="AA413" s="2"/>
      <c r="AI413" s="2"/>
      <c r="AQ413" s="2"/>
      <c r="AY413" s="2"/>
      <c r="BO413" s="2"/>
      <c r="BW413" s="2"/>
      <c r="CE413" s="2"/>
    </row>
    <row r="414" spans="19:83" ht="23.25">
      <c r="S414" s="2"/>
      <c r="AA414" s="2"/>
      <c r="AI414" s="2"/>
      <c r="AQ414" s="2"/>
      <c r="AY414" s="2"/>
      <c r="BO414" s="2"/>
      <c r="BW414" s="2"/>
      <c r="CE414" s="2"/>
    </row>
    <row r="415" spans="19:83" ht="23.25">
      <c r="S415" s="2"/>
      <c r="AA415" s="2"/>
      <c r="AI415" s="2"/>
      <c r="AQ415" s="2"/>
      <c r="AY415" s="2"/>
      <c r="BO415" s="2"/>
      <c r="BW415" s="2"/>
      <c r="CE415" s="2"/>
    </row>
    <row r="416" spans="19:83" ht="23.25">
      <c r="S416" s="2"/>
      <c r="AA416" s="2"/>
      <c r="AI416" s="2"/>
      <c r="AQ416" s="2"/>
      <c r="AY416" s="2"/>
      <c r="BO416" s="2"/>
      <c r="BW416" s="2"/>
      <c r="CE416" s="2"/>
    </row>
    <row r="417" spans="19:83" ht="23.25">
      <c r="S417" s="2"/>
      <c r="AA417" s="2"/>
      <c r="AI417" s="2"/>
      <c r="AQ417" s="2"/>
      <c r="AY417" s="2"/>
      <c r="BO417" s="2"/>
      <c r="BW417" s="2"/>
      <c r="CE417" s="2"/>
    </row>
    <row r="418" spans="19:83" ht="23.25">
      <c r="S418" s="2"/>
      <c r="AA418" s="2"/>
      <c r="AI418" s="2"/>
      <c r="AQ418" s="2"/>
      <c r="AY418" s="2"/>
      <c r="BO418" s="2"/>
      <c r="BW418" s="2"/>
      <c r="CE418" s="2"/>
    </row>
    <row r="419" spans="19:83" ht="23.25">
      <c r="S419" s="2"/>
      <c r="AA419" s="2"/>
      <c r="AI419" s="2"/>
      <c r="AQ419" s="2"/>
      <c r="AY419" s="2"/>
      <c r="BO419" s="2"/>
      <c r="BW419" s="2"/>
      <c r="CE419" s="2"/>
    </row>
    <row r="420" spans="19:83" ht="23.25">
      <c r="S420" s="2"/>
      <c r="AA420" s="2"/>
      <c r="AI420" s="2"/>
      <c r="AQ420" s="2"/>
      <c r="AY420" s="2"/>
      <c r="BO420" s="2"/>
      <c r="BW420" s="2"/>
      <c r="CE420" s="2"/>
    </row>
    <row r="421" spans="19:83" ht="23.25">
      <c r="S421" s="2"/>
      <c r="AA421" s="2"/>
      <c r="AI421" s="2"/>
      <c r="AQ421" s="2"/>
      <c r="AY421" s="2"/>
      <c r="BO421" s="2"/>
      <c r="BW421" s="2"/>
      <c r="CE421" s="2"/>
    </row>
    <row r="422" spans="19:83" ht="23.25">
      <c r="S422" s="2"/>
      <c r="AA422" s="2"/>
      <c r="AI422" s="2"/>
      <c r="AQ422" s="2"/>
      <c r="AY422" s="2"/>
      <c r="BO422" s="2"/>
      <c r="BW422" s="2"/>
      <c r="CE422" s="2"/>
    </row>
    <row r="423" spans="19:83" ht="23.25">
      <c r="S423" s="2"/>
      <c r="AA423" s="2"/>
      <c r="AI423" s="2"/>
      <c r="AQ423" s="2"/>
      <c r="AY423" s="2"/>
      <c r="BO423" s="2"/>
      <c r="BW423" s="2"/>
      <c r="CE423" s="2"/>
    </row>
    <row r="424" spans="19:83" ht="23.25">
      <c r="S424" s="2"/>
      <c r="AA424" s="2"/>
      <c r="AI424" s="2"/>
      <c r="AQ424" s="2"/>
      <c r="AY424" s="2"/>
      <c r="BO424" s="2"/>
      <c r="BW424" s="2"/>
      <c r="CE424" s="2"/>
    </row>
    <row r="425" spans="19:83" ht="23.25">
      <c r="S425" s="2"/>
      <c r="AA425" s="2"/>
      <c r="AI425" s="2"/>
      <c r="AQ425" s="2"/>
      <c r="AY425" s="2"/>
      <c r="BO425" s="2"/>
      <c r="BW425" s="2"/>
      <c r="CE425" s="2"/>
    </row>
    <row r="426" spans="19:83" ht="23.25">
      <c r="S426" s="2"/>
      <c r="AA426" s="2"/>
      <c r="AI426" s="2"/>
      <c r="AQ426" s="2"/>
      <c r="AY426" s="2"/>
      <c r="BO426" s="2"/>
      <c r="BW426" s="2"/>
      <c r="CE426" s="2"/>
    </row>
    <row r="427" spans="19:83" ht="23.25">
      <c r="S427" s="2"/>
      <c r="AA427" s="2"/>
      <c r="AI427" s="2"/>
      <c r="AQ427" s="2"/>
      <c r="AY427" s="2"/>
      <c r="BO427" s="2"/>
      <c r="BW427" s="2"/>
      <c r="CE427" s="2"/>
    </row>
    <row r="428" spans="19:83" ht="23.25">
      <c r="S428" s="2"/>
      <c r="AA428" s="2"/>
      <c r="AI428" s="2"/>
      <c r="AQ428" s="2"/>
      <c r="AY428" s="2"/>
      <c r="BO428" s="2"/>
      <c r="BW428" s="2"/>
      <c r="CE428" s="2"/>
    </row>
    <row r="429" spans="19:83" ht="23.25">
      <c r="S429" s="2"/>
      <c r="AA429" s="2"/>
      <c r="AI429" s="2"/>
      <c r="AQ429" s="2"/>
      <c r="AY429" s="2"/>
      <c r="BO429" s="2"/>
      <c r="BW429" s="2"/>
      <c r="CE429" s="2"/>
    </row>
    <row r="430" spans="19:83" ht="23.25">
      <c r="S430" s="2"/>
      <c r="AA430" s="2"/>
      <c r="AI430" s="2"/>
      <c r="AQ430" s="2"/>
      <c r="AY430" s="2"/>
      <c r="BO430" s="2"/>
      <c r="BW430" s="2"/>
      <c r="CE430" s="2"/>
    </row>
    <row r="431" spans="19:83" ht="23.25">
      <c r="S431" s="2"/>
      <c r="AA431" s="2"/>
      <c r="AI431" s="2"/>
      <c r="AQ431" s="2"/>
      <c r="AY431" s="2"/>
      <c r="BO431" s="2"/>
      <c r="BW431" s="2"/>
      <c r="CE431" s="2"/>
    </row>
    <row r="432" spans="19:83" ht="23.25">
      <c r="S432" s="2"/>
      <c r="AA432" s="2"/>
      <c r="AI432" s="2"/>
      <c r="AQ432" s="2"/>
      <c r="AY432" s="2"/>
      <c r="BO432" s="2"/>
      <c r="BW432" s="2"/>
      <c r="CE432" s="2"/>
    </row>
    <row r="433" spans="19:83" ht="23.25">
      <c r="S433" s="2"/>
      <c r="AA433" s="2"/>
      <c r="AI433" s="2"/>
      <c r="AQ433" s="2"/>
      <c r="AY433" s="2"/>
      <c r="BO433" s="2"/>
      <c r="BW433" s="2"/>
      <c r="CE433" s="2"/>
    </row>
    <row r="434" spans="19:83" ht="23.25">
      <c r="S434" s="2"/>
      <c r="AA434" s="2"/>
      <c r="AI434" s="2"/>
      <c r="AQ434" s="2"/>
      <c r="AY434" s="2"/>
      <c r="BO434" s="2"/>
      <c r="BW434" s="2"/>
      <c r="CE434" s="2"/>
    </row>
    <row r="435" spans="19:83" ht="23.25">
      <c r="S435" s="2"/>
      <c r="AA435" s="2"/>
      <c r="AI435" s="2"/>
      <c r="AQ435" s="2"/>
      <c r="AY435" s="2"/>
      <c r="BO435" s="2"/>
      <c r="BW435" s="2"/>
      <c r="CE435" s="2"/>
    </row>
    <row r="436" spans="19:83" ht="23.25">
      <c r="S436" s="2"/>
      <c r="AA436" s="2"/>
      <c r="AI436" s="2"/>
      <c r="AQ436" s="2"/>
      <c r="AY436" s="2"/>
      <c r="BO436" s="2"/>
      <c r="BW436" s="2"/>
      <c r="CE436" s="2"/>
    </row>
    <row r="437" spans="19:83" ht="23.25">
      <c r="S437" s="2"/>
      <c r="AA437" s="2"/>
      <c r="AI437" s="2"/>
      <c r="AQ437" s="2"/>
      <c r="AY437" s="2"/>
      <c r="BO437" s="2"/>
      <c r="BW437" s="2"/>
      <c r="CE437" s="2"/>
    </row>
    <row r="438" spans="19:83" ht="23.25">
      <c r="S438" s="2"/>
      <c r="AA438" s="2"/>
      <c r="AI438" s="2"/>
      <c r="AQ438" s="2"/>
      <c r="AY438" s="2"/>
      <c r="BO438" s="2"/>
      <c r="BW438" s="2"/>
      <c r="CE438" s="2"/>
    </row>
    <row r="439" spans="19:83" ht="23.25">
      <c r="S439" s="2"/>
      <c r="AA439" s="2"/>
      <c r="AI439" s="2"/>
      <c r="AQ439" s="2"/>
      <c r="AY439" s="2"/>
      <c r="BO439" s="2"/>
      <c r="BW439" s="2"/>
      <c r="CE439" s="2"/>
    </row>
    <row r="440" spans="19:83" ht="23.25">
      <c r="S440" s="2"/>
      <c r="AA440" s="2"/>
      <c r="AI440" s="2"/>
      <c r="AQ440" s="2"/>
      <c r="AY440" s="2"/>
      <c r="BO440" s="2"/>
      <c r="BW440" s="2"/>
      <c r="CE440" s="2"/>
    </row>
    <row r="441" spans="19:83" ht="23.25">
      <c r="S441" s="2"/>
      <c r="AA441" s="2"/>
      <c r="AI441" s="2"/>
      <c r="AQ441" s="2"/>
      <c r="AY441" s="2"/>
      <c r="BO441" s="2"/>
      <c r="BW441" s="2"/>
      <c r="CE441" s="2"/>
    </row>
    <row r="442" spans="19:83" ht="23.25">
      <c r="S442" s="2"/>
      <c r="AA442" s="2"/>
      <c r="AI442" s="2"/>
      <c r="AQ442" s="2"/>
      <c r="AY442" s="2"/>
      <c r="BO442" s="2"/>
      <c r="BW442" s="2"/>
      <c r="CE442" s="2"/>
    </row>
    <row r="443" spans="19:83" ht="23.25">
      <c r="S443" s="2"/>
      <c r="AA443" s="2"/>
      <c r="AI443" s="2"/>
      <c r="AQ443" s="2"/>
      <c r="AY443" s="2"/>
      <c r="BO443" s="2"/>
      <c r="BW443" s="2"/>
      <c r="CE443" s="2"/>
    </row>
    <row r="444" spans="19:83" ht="23.25">
      <c r="S444" s="2"/>
      <c r="AA444" s="2"/>
      <c r="AI444" s="2"/>
      <c r="AQ444" s="2"/>
      <c r="AY444" s="2"/>
      <c r="BO444" s="2"/>
      <c r="BW444" s="2"/>
      <c r="CE444" s="2"/>
    </row>
    <row r="445" spans="19:83" ht="23.25">
      <c r="S445" s="2"/>
      <c r="AA445" s="2"/>
      <c r="AI445" s="2"/>
      <c r="AQ445" s="2"/>
      <c r="AY445" s="2"/>
      <c r="BO445" s="2"/>
      <c r="BW445" s="2"/>
      <c r="CE445" s="2"/>
    </row>
    <row r="446" spans="19:83" ht="23.25">
      <c r="S446" s="2"/>
      <c r="AA446" s="2"/>
      <c r="AI446" s="2"/>
      <c r="AQ446" s="2"/>
      <c r="AY446" s="2"/>
      <c r="BO446" s="2"/>
      <c r="BW446" s="2"/>
      <c r="CE446" s="2"/>
    </row>
    <row r="447" spans="19:83" ht="23.25">
      <c r="S447" s="2"/>
      <c r="AA447" s="2"/>
      <c r="AI447" s="2"/>
      <c r="AQ447" s="2"/>
      <c r="AY447" s="2"/>
      <c r="BO447" s="2"/>
      <c r="BW447" s="2"/>
      <c r="CE447" s="2"/>
    </row>
    <row r="448" spans="19:83" ht="23.25">
      <c r="S448" s="2"/>
      <c r="AA448" s="2"/>
      <c r="AI448" s="2"/>
      <c r="AQ448" s="2"/>
      <c r="AY448" s="2"/>
      <c r="BO448" s="2"/>
      <c r="BW448" s="2"/>
      <c r="CE448" s="2"/>
    </row>
    <row r="449" spans="19:83" ht="23.25">
      <c r="S449" s="2"/>
      <c r="AA449" s="2"/>
      <c r="AI449" s="2"/>
      <c r="AQ449" s="2"/>
      <c r="AY449" s="2"/>
      <c r="BO449" s="2"/>
      <c r="BW449" s="2"/>
      <c r="CE449" s="2"/>
    </row>
    <row r="450" spans="19:83" ht="23.25">
      <c r="S450" s="2"/>
      <c r="AA450" s="2"/>
      <c r="AI450" s="2"/>
      <c r="AQ450" s="2"/>
      <c r="AY450" s="2"/>
      <c r="BO450" s="2"/>
      <c r="BW450" s="2"/>
      <c r="CE450" s="2"/>
    </row>
    <row r="451" spans="19:83" ht="23.25">
      <c r="S451" s="2"/>
      <c r="AA451" s="2"/>
      <c r="AI451" s="2"/>
      <c r="AQ451" s="2"/>
      <c r="AY451" s="2"/>
      <c r="BO451" s="2"/>
      <c r="BW451" s="2"/>
      <c r="CE451" s="2"/>
    </row>
    <row r="452" spans="19:83" ht="23.25">
      <c r="S452" s="2"/>
      <c r="AA452" s="2"/>
      <c r="AI452" s="2"/>
      <c r="AQ452" s="2"/>
      <c r="AY452" s="2"/>
      <c r="BO452" s="2"/>
      <c r="BW452" s="2"/>
      <c r="CE452" s="2"/>
    </row>
    <row r="453" spans="19:83" ht="23.25">
      <c r="S453" s="2"/>
      <c r="AA453" s="2"/>
      <c r="AI453" s="2"/>
      <c r="AQ453" s="2"/>
      <c r="AY453" s="2"/>
      <c r="BO453" s="2"/>
      <c r="BW453" s="2"/>
      <c r="CE453" s="2"/>
    </row>
    <row r="454" spans="19:83" ht="23.25">
      <c r="S454" s="2"/>
      <c r="AA454" s="2"/>
      <c r="AI454" s="2"/>
      <c r="AQ454" s="2"/>
      <c r="AY454" s="2"/>
      <c r="BO454" s="2"/>
      <c r="BW454" s="2"/>
      <c r="CE454" s="2"/>
    </row>
    <row r="455" spans="19:83" ht="23.25">
      <c r="S455" s="2"/>
      <c r="AA455" s="2"/>
      <c r="AI455" s="2"/>
      <c r="AQ455" s="2"/>
      <c r="AY455" s="2"/>
      <c r="BO455" s="2"/>
      <c r="BW455" s="2"/>
      <c r="CE455" s="2"/>
    </row>
    <row r="456" spans="19:83" ht="23.25">
      <c r="S456" s="2"/>
      <c r="AA456" s="2"/>
      <c r="AI456" s="2"/>
      <c r="AQ456" s="2"/>
      <c r="AY456" s="2"/>
      <c r="BO456" s="2"/>
      <c r="BW456" s="2"/>
      <c r="CE456" s="2"/>
    </row>
    <row r="457" spans="19:83" ht="23.25">
      <c r="S457" s="2"/>
      <c r="AA457" s="2"/>
      <c r="AI457" s="2"/>
      <c r="AQ457" s="2"/>
      <c r="AY457" s="2"/>
      <c r="BO457" s="2"/>
      <c r="BW457" s="2"/>
      <c r="CE457" s="2"/>
    </row>
    <row r="458" spans="19:83" ht="23.25">
      <c r="S458" s="2"/>
      <c r="AA458" s="2"/>
      <c r="AI458" s="2"/>
      <c r="AQ458" s="2"/>
      <c r="AY458" s="2"/>
      <c r="BO458" s="2"/>
      <c r="BW458" s="2"/>
      <c r="CE458" s="2"/>
    </row>
    <row r="459" spans="19:83" ht="23.25">
      <c r="S459" s="2"/>
      <c r="AA459" s="2"/>
      <c r="AI459" s="2"/>
      <c r="AQ459" s="2"/>
      <c r="AY459" s="2"/>
      <c r="BO459" s="2"/>
      <c r="BW459" s="2"/>
      <c r="CE459" s="2"/>
    </row>
    <row r="460" spans="19:83" ht="23.25">
      <c r="S460" s="2"/>
      <c r="AA460" s="2"/>
      <c r="AI460" s="2"/>
      <c r="AQ460" s="2"/>
      <c r="AY460" s="2"/>
      <c r="BO460" s="2"/>
      <c r="BW460" s="2"/>
      <c r="CE460" s="2"/>
    </row>
    <row r="461" spans="19:83" ht="23.25">
      <c r="S461" s="2"/>
      <c r="AA461" s="2"/>
      <c r="AI461" s="2"/>
      <c r="AQ461" s="2"/>
      <c r="AY461" s="2"/>
      <c r="BO461" s="2"/>
      <c r="BW461" s="2"/>
      <c r="CE461" s="2"/>
    </row>
    <row r="462" spans="19:83" ht="23.25">
      <c r="S462" s="2"/>
      <c r="AA462" s="2"/>
      <c r="AI462" s="2"/>
      <c r="AQ462" s="2"/>
      <c r="AY462" s="2"/>
      <c r="BO462" s="2"/>
      <c r="BW462" s="2"/>
      <c r="CE462" s="2"/>
    </row>
    <row r="463" spans="19:83" ht="23.25">
      <c r="S463" s="2"/>
      <c r="AA463" s="2"/>
      <c r="AI463" s="2"/>
      <c r="AQ463" s="2"/>
      <c r="AY463" s="2"/>
      <c r="BO463" s="2"/>
      <c r="BW463" s="2"/>
      <c r="CE463" s="2"/>
    </row>
    <row r="464" spans="19:83" ht="23.25">
      <c r="S464" s="2"/>
      <c r="AA464" s="2"/>
      <c r="AI464" s="2"/>
      <c r="AQ464" s="2"/>
      <c r="AY464" s="2"/>
      <c r="BO464" s="2"/>
      <c r="BW464" s="2"/>
      <c r="CE464" s="2"/>
    </row>
    <row r="465" spans="19:83" ht="23.25">
      <c r="S465" s="2"/>
      <c r="AA465" s="2"/>
      <c r="AI465" s="2"/>
      <c r="AQ465" s="2"/>
      <c r="AY465" s="2"/>
      <c r="BO465" s="2"/>
      <c r="BW465" s="2"/>
      <c r="CE465" s="2"/>
    </row>
    <row r="466" spans="19:83" ht="23.25">
      <c r="S466" s="2"/>
      <c r="AA466" s="2"/>
      <c r="AI466" s="2"/>
      <c r="AQ466" s="2"/>
      <c r="AY466" s="2"/>
      <c r="BO466" s="2"/>
      <c r="BW466" s="2"/>
      <c r="CE466" s="2"/>
    </row>
    <row r="467" spans="19:83" ht="23.25">
      <c r="S467" s="2"/>
      <c r="AA467" s="2"/>
      <c r="AI467" s="2"/>
      <c r="AQ467" s="2"/>
      <c r="AY467" s="2"/>
      <c r="BO467" s="2"/>
      <c r="BW467" s="2"/>
      <c r="CE467" s="2"/>
    </row>
    <row r="468" spans="19:83" ht="23.25">
      <c r="S468" s="2"/>
      <c r="AA468" s="2"/>
      <c r="AI468" s="2"/>
      <c r="AQ468" s="2"/>
      <c r="AY468" s="2"/>
      <c r="BO468" s="2"/>
      <c r="BW468" s="2"/>
      <c r="CE468" s="2"/>
    </row>
    <row r="469" spans="19:83" ht="23.25">
      <c r="S469" s="2"/>
      <c r="AA469" s="2"/>
      <c r="AI469" s="2"/>
      <c r="AQ469" s="2"/>
      <c r="AY469" s="2"/>
      <c r="BO469" s="2"/>
      <c r="BW469" s="2"/>
      <c r="CE469" s="2"/>
    </row>
    <row r="470" spans="19:83" ht="23.25">
      <c r="S470" s="2"/>
      <c r="AA470" s="2"/>
      <c r="AI470" s="2"/>
      <c r="AQ470" s="2"/>
      <c r="AY470" s="2"/>
      <c r="BO470" s="2"/>
      <c r="BW470" s="2"/>
      <c r="CE470" s="2"/>
    </row>
    <row r="471" spans="19:83" ht="23.25">
      <c r="S471" s="2"/>
      <c r="AA471" s="2"/>
      <c r="AI471" s="2"/>
      <c r="AQ471" s="2"/>
      <c r="AY471" s="2"/>
      <c r="BO471" s="2"/>
      <c r="BW471" s="2"/>
      <c r="CE471" s="2"/>
    </row>
    <row r="472" spans="19:83" ht="23.25">
      <c r="S472" s="2"/>
      <c r="AA472" s="2"/>
      <c r="AI472" s="2"/>
      <c r="AQ472" s="2"/>
      <c r="AY472" s="2"/>
      <c r="BO472" s="2"/>
      <c r="BW472" s="2"/>
      <c r="CE472" s="2"/>
    </row>
    <row r="473" spans="19:83" ht="23.25">
      <c r="S473" s="2"/>
      <c r="AA473" s="2"/>
      <c r="AI473" s="2"/>
      <c r="AQ473" s="2"/>
      <c r="AY473" s="2"/>
      <c r="BO473" s="2"/>
      <c r="BW473" s="2"/>
      <c r="CE473" s="2"/>
    </row>
    <row r="474" spans="19:83" ht="23.25">
      <c r="S474" s="2"/>
      <c r="AA474" s="2"/>
      <c r="AI474" s="2"/>
      <c r="AQ474" s="2"/>
      <c r="AY474" s="2"/>
      <c r="BO474" s="2"/>
      <c r="BW474" s="2"/>
      <c r="CE474" s="2"/>
    </row>
    <row r="475" spans="19:83" ht="23.25">
      <c r="S475" s="2"/>
      <c r="AA475" s="2"/>
      <c r="AI475" s="2"/>
      <c r="AQ475" s="2"/>
      <c r="AY475" s="2"/>
      <c r="BO475" s="2"/>
      <c r="BW475" s="2"/>
      <c r="CE475" s="2"/>
    </row>
    <row r="476" spans="19:83" ht="23.25">
      <c r="S476" s="2"/>
      <c r="AA476" s="2"/>
      <c r="AI476" s="2"/>
      <c r="AQ476" s="2"/>
      <c r="AY476" s="2"/>
      <c r="BO476" s="2"/>
      <c r="BW476" s="2"/>
      <c r="CE476" s="2"/>
    </row>
    <row r="477" spans="19:83" ht="23.25">
      <c r="S477" s="2"/>
      <c r="AA477" s="2"/>
      <c r="AI477" s="2"/>
      <c r="AQ477" s="2"/>
      <c r="AY477" s="2"/>
      <c r="BO477" s="2"/>
      <c r="BW477" s="2"/>
      <c r="CE477" s="2"/>
    </row>
    <row r="478" spans="19:83" ht="23.25">
      <c r="S478" s="2"/>
      <c r="AA478" s="2"/>
      <c r="AI478" s="2"/>
      <c r="AQ478" s="2"/>
      <c r="AY478" s="2"/>
      <c r="BO478" s="2"/>
      <c r="BW478" s="2"/>
      <c r="CE478" s="2"/>
    </row>
    <row r="479" spans="19:83" ht="23.25">
      <c r="S479" s="2"/>
      <c r="AA479" s="2"/>
      <c r="AI479" s="2"/>
      <c r="AQ479" s="2"/>
      <c r="AY479" s="2"/>
      <c r="BO479" s="2"/>
      <c r="BW479" s="2"/>
      <c r="CE479" s="2"/>
    </row>
    <row r="480" spans="19:83" ht="23.25">
      <c r="S480" s="2"/>
      <c r="AA480" s="2"/>
      <c r="AI480" s="2"/>
      <c r="AQ480" s="2"/>
      <c r="AY480" s="2"/>
      <c r="BO480" s="2"/>
      <c r="BW480" s="2"/>
      <c r="CE480" s="2"/>
    </row>
    <row r="481" spans="19:83" ht="23.25">
      <c r="S481" s="2"/>
      <c r="AA481" s="2"/>
      <c r="AI481" s="2"/>
      <c r="AQ481" s="2"/>
      <c r="AY481" s="2"/>
      <c r="BO481" s="2"/>
      <c r="BW481" s="2"/>
      <c r="CE481" s="2"/>
    </row>
    <row r="482" spans="19:83" ht="23.25">
      <c r="S482" s="2"/>
      <c r="AA482" s="2"/>
      <c r="AI482" s="2"/>
      <c r="AQ482" s="2"/>
      <c r="AY482" s="2"/>
      <c r="BO482" s="2"/>
      <c r="BW482" s="2"/>
      <c r="CE482" s="2"/>
    </row>
    <row r="483" spans="19:83" ht="23.25">
      <c r="S483" s="2"/>
      <c r="AA483" s="2"/>
      <c r="AI483" s="2"/>
      <c r="AQ483" s="2"/>
      <c r="AY483" s="2"/>
      <c r="BO483" s="2"/>
      <c r="BW483" s="2"/>
      <c r="CE483" s="2"/>
    </row>
    <row r="484" spans="19:83" ht="23.25">
      <c r="S484" s="2"/>
      <c r="AA484" s="2"/>
      <c r="AI484" s="2"/>
      <c r="AQ484" s="2"/>
      <c r="AY484" s="2"/>
      <c r="BO484" s="2"/>
      <c r="BW484" s="2"/>
      <c r="CE484" s="2"/>
    </row>
    <row r="485" spans="19:83" ht="23.25">
      <c r="S485" s="2"/>
      <c r="AA485" s="2"/>
      <c r="AI485" s="2"/>
      <c r="AQ485" s="2"/>
      <c r="AY485" s="2"/>
      <c r="BO485" s="2"/>
      <c r="BW485" s="2"/>
      <c r="CE485" s="2"/>
    </row>
    <row r="486" spans="19:83" ht="23.25">
      <c r="S486" s="2"/>
      <c r="AA486" s="2"/>
      <c r="AI486" s="2"/>
      <c r="AQ486" s="2"/>
      <c r="AY486" s="2"/>
      <c r="BO486" s="2"/>
      <c r="BW486" s="2"/>
      <c r="CE486" s="2"/>
    </row>
    <row r="487" spans="19:83" ht="23.25">
      <c r="S487" s="2"/>
      <c r="AA487" s="2"/>
      <c r="AI487" s="2"/>
      <c r="AQ487" s="2"/>
      <c r="AY487" s="2"/>
      <c r="BO487" s="2"/>
      <c r="BW487" s="2"/>
      <c r="CE487" s="2"/>
    </row>
    <row r="488" spans="19:83" ht="23.25">
      <c r="S488" s="2"/>
      <c r="AA488" s="2"/>
      <c r="AI488" s="2"/>
      <c r="AQ488" s="2"/>
      <c r="AY488" s="2"/>
      <c r="BO488" s="2"/>
      <c r="BW488" s="2"/>
      <c r="CE488" s="2"/>
    </row>
    <row r="489" spans="19:83" ht="23.25">
      <c r="S489" s="2"/>
      <c r="AA489" s="2"/>
      <c r="AI489" s="2"/>
      <c r="AQ489" s="2"/>
      <c r="AY489" s="2"/>
      <c r="BO489" s="2"/>
      <c r="BW489" s="2"/>
      <c r="CE489" s="2"/>
    </row>
    <row r="490" spans="19:83" ht="23.25">
      <c r="S490" s="2"/>
      <c r="AA490" s="2"/>
      <c r="AI490" s="2"/>
      <c r="AQ490" s="2"/>
      <c r="AY490" s="2"/>
      <c r="BO490" s="2"/>
      <c r="BW490" s="2"/>
      <c r="CE490" s="2"/>
    </row>
    <row r="491" spans="19:83" ht="23.25">
      <c r="S491" s="2"/>
      <c r="AA491" s="2"/>
      <c r="AI491" s="2"/>
      <c r="AQ491" s="2"/>
      <c r="AY491" s="2"/>
      <c r="BO491" s="2"/>
      <c r="BW491" s="2"/>
      <c r="CE491" s="2"/>
    </row>
    <row r="492" spans="19:83" ht="23.25">
      <c r="S492" s="2"/>
      <c r="AA492" s="2"/>
      <c r="AI492" s="2"/>
      <c r="AQ492" s="2"/>
      <c r="AY492" s="2"/>
      <c r="BO492" s="2"/>
      <c r="BW492" s="2"/>
      <c r="CE492" s="2"/>
    </row>
    <row r="493" spans="19:83" ht="23.25">
      <c r="S493" s="2"/>
      <c r="AA493" s="2"/>
      <c r="AI493" s="2"/>
      <c r="AQ493" s="2"/>
      <c r="AY493" s="2"/>
      <c r="BO493" s="2"/>
      <c r="BW493" s="2"/>
      <c r="CE493" s="2"/>
    </row>
    <row r="494" spans="19:83" ht="23.25">
      <c r="S494" s="2"/>
      <c r="AA494" s="2"/>
      <c r="AI494" s="2"/>
      <c r="AQ494" s="2"/>
      <c r="AY494" s="2"/>
      <c r="BO494" s="2"/>
      <c r="BW494" s="2"/>
      <c r="CE494" s="2"/>
    </row>
    <row r="495" spans="19:83" ht="23.25">
      <c r="S495" s="2"/>
      <c r="AA495" s="2"/>
      <c r="AI495" s="2"/>
      <c r="AQ495" s="2"/>
      <c r="AY495" s="2"/>
      <c r="BO495" s="2"/>
      <c r="BW495" s="2"/>
      <c r="CE495" s="2"/>
    </row>
    <row r="496" spans="19:83" ht="23.25">
      <c r="S496" s="2"/>
      <c r="AA496" s="2"/>
      <c r="AI496" s="2"/>
      <c r="AQ496" s="2"/>
      <c r="AY496" s="2"/>
      <c r="BO496" s="2"/>
      <c r="BW496" s="2"/>
      <c r="CE496" s="2"/>
    </row>
    <row r="497" spans="19:83" ht="23.25">
      <c r="S497" s="2"/>
      <c r="AA497" s="2"/>
      <c r="AI497" s="2"/>
      <c r="AQ497" s="2"/>
      <c r="AY497" s="2"/>
      <c r="BO497" s="2"/>
      <c r="BW497" s="2"/>
      <c r="CE497" s="2"/>
    </row>
    <row r="498" spans="19:83" ht="23.25">
      <c r="S498" s="2"/>
      <c r="AA498" s="2"/>
      <c r="AI498" s="2"/>
      <c r="AQ498" s="2"/>
      <c r="AY498" s="2"/>
      <c r="BO498" s="2"/>
      <c r="BW498" s="2"/>
      <c r="CE498" s="2"/>
    </row>
    <row r="499" spans="19:83" ht="23.25">
      <c r="S499" s="2"/>
      <c r="AA499" s="2"/>
      <c r="AI499" s="2"/>
      <c r="AQ499" s="2"/>
      <c r="AY499" s="2"/>
      <c r="BO499" s="2"/>
      <c r="BW499" s="2"/>
      <c r="CE499" s="2"/>
    </row>
    <row r="500" spans="19:83" ht="23.25">
      <c r="S500" s="2"/>
      <c r="AA500" s="2"/>
      <c r="AI500" s="2"/>
      <c r="AQ500" s="2"/>
      <c r="AY500" s="2"/>
      <c r="BO500" s="2"/>
      <c r="BW500" s="2"/>
      <c r="CE500" s="2"/>
    </row>
    <row r="501" spans="19:83" ht="23.25">
      <c r="S501" s="2"/>
      <c r="AA501" s="2"/>
      <c r="AI501" s="2"/>
      <c r="AQ501" s="2"/>
      <c r="AY501" s="2"/>
      <c r="BO501" s="2"/>
      <c r="BW501" s="2"/>
      <c r="CE501" s="2"/>
    </row>
    <row r="502" spans="19:83" ht="23.25">
      <c r="S502" s="2"/>
      <c r="AA502" s="2"/>
      <c r="AI502" s="2"/>
      <c r="AQ502" s="2"/>
      <c r="AY502" s="2"/>
      <c r="BO502" s="2"/>
      <c r="BW502" s="2"/>
      <c r="CE502" s="2"/>
    </row>
    <row r="503" spans="19:83" ht="23.25">
      <c r="S503" s="2"/>
      <c r="AA503" s="2"/>
      <c r="AI503" s="2"/>
      <c r="AQ503" s="2"/>
      <c r="AY503" s="2"/>
      <c r="BO503" s="2"/>
      <c r="BW503" s="2"/>
      <c r="CE503" s="2"/>
    </row>
    <row r="504" spans="19:83" ht="23.25">
      <c r="S504" s="2"/>
      <c r="AA504" s="2"/>
      <c r="AI504" s="2"/>
      <c r="AQ504" s="2"/>
      <c r="AY504" s="2"/>
      <c r="BO504" s="2"/>
      <c r="BW504" s="2"/>
      <c r="CE504" s="2"/>
    </row>
    <row r="505" spans="19:83" ht="23.25">
      <c r="S505" s="2"/>
      <c r="AA505" s="2"/>
      <c r="AI505" s="2"/>
      <c r="AQ505" s="2"/>
      <c r="AY505" s="2"/>
      <c r="BO505" s="2"/>
      <c r="BW505" s="2"/>
      <c r="CE505" s="2"/>
    </row>
    <row r="506" spans="19:83" ht="23.25">
      <c r="S506" s="2"/>
      <c r="AA506" s="2"/>
      <c r="AI506" s="2"/>
      <c r="AQ506" s="2"/>
      <c r="AY506" s="2"/>
      <c r="BO506" s="2"/>
      <c r="BW506" s="2"/>
      <c r="CE506" s="2"/>
    </row>
    <row r="507" spans="19:83" ht="23.25">
      <c r="S507" s="2"/>
      <c r="AA507" s="2"/>
      <c r="AI507" s="2"/>
      <c r="AQ507" s="2"/>
      <c r="AY507" s="2"/>
      <c r="BO507" s="2"/>
      <c r="BW507" s="2"/>
      <c r="CE507" s="2"/>
    </row>
    <row r="508" spans="19:83" ht="23.25">
      <c r="S508" s="2"/>
      <c r="AA508" s="2"/>
      <c r="AI508" s="2"/>
      <c r="AQ508" s="2"/>
      <c r="AY508" s="2"/>
      <c r="BO508" s="2"/>
      <c r="BW508" s="2"/>
      <c r="CE508" s="2"/>
    </row>
    <row r="509" spans="19:83" ht="23.25">
      <c r="S509" s="2"/>
      <c r="AA509" s="2"/>
      <c r="AI509" s="2"/>
      <c r="AQ509" s="2"/>
      <c r="AY509" s="2"/>
      <c r="BO509" s="2"/>
      <c r="BW509" s="2"/>
      <c r="CE509" s="2"/>
    </row>
    <row r="510" spans="19:83" ht="23.25">
      <c r="S510" s="2"/>
      <c r="AA510" s="2"/>
      <c r="AI510" s="2"/>
      <c r="AQ510" s="2"/>
      <c r="AY510" s="2"/>
      <c r="BO510" s="2"/>
      <c r="BW510" s="2"/>
      <c r="CE510" s="2"/>
    </row>
    <row r="511" spans="19:83" ht="23.25">
      <c r="S511" s="2"/>
      <c r="AA511" s="2"/>
      <c r="AI511" s="2"/>
      <c r="AQ511" s="2"/>
      <c r="AY511" s="2"/>
      <c r="BO511" s="2"/>
      <c r="BW511" s="2"/>
      <c r="CE511" s="2"/>
    </row>
    <row r="512" spans="19:83" ht="23.25">
      <c r="S512" s="2"/>
      <c r="AA512" s="2"/>
      <c r="AI512" s="2"/>
      <c r="AQ512" s="2"/>
      <c r="AY512" s="2"/>
      <c r="BO512" s="2"/>
      <c r="BW512" s="2"/>
      <c r="CE512" s="2"/>
    </row>
    <row r="513" spans="19:83" ht="23.25">
      <c r="S513" s="2"/>
      <c r="AA513" s="2"/>
      <c r="AI513" s="2"/>
      <c r="AQ513" s="2"/>
      <c r="AY513" s="2"/>
      <c r="BO513" s="2"/>
      <c r="BW513" s="2"/>
      <c r="CE513" s="2"/>
    </row>
    <row r="514" spans="19:83" ht="23.25">
      <c r="S514" s="2"/>
      <c r="AA514" s="2"/>
      <c r="AI514" s="2"/>
      <c r="AQ514" s="2"/>
      <c r="AY514" s="2"/>
      <c r="BO514" s="2"/>
      <c r="BW514" s="2"/>
      <c r="CE514" s="2"/>
    </row>
    <row r="515" spans="19:83" ht="23.25">
      <c r="S515" s="2"/>
      <c r="AA515" s="2"/>
      <c r="AI515" s="2"/>
      <c r="AQ515" s="2"/>
      <c r="AY515" s="2"/>
      <c r="BO515" s="2"/>
      <c r="BW515" s="2"/>
      <c r="CE515" s="2"/>
    </row>
    <row r="516" spans="19:83" ht="23.25">
      <c r="S516" s="2"/>
      <c r="AA516" s="2"/>
      <c r="AI516" s="2"/>
      <c r="AQ516" s="2"/>
      <c r="AY516" s="2"/>
      <c r="BO516" s="2"/>
      <c r="BW516" s="2"/>
      <c r="CE516" s="2"/>
    </row>
    <row r="517" spans="19:83" ht="23.25">
      <c r="S517" s="2"/>
      <c r="AA517" s="2"/>
      <c r="AI517" s="2"/>
      <c r="AQ517" s="2"/>
      <c r="AY517" s="2"/>
      <c r="BO517" s="2"/>
      <c r="BW517" s="2"/>
      <c r="CE517" s="2"/>
    </row>
    <row r="518" spans="19:83" ht="23.25">
      <c r="S518" s="2"/>
      <c r="AA518" s="2"/>
      <c r="AI518" s="2"/>
      <c r="AQ518" s="2"/>
      <c r="AY518" s="2"/>
      <c r="BO518" s="2"/>
      <c r="BW518" s="2"/>
      <c r="CE518" s="2"/>
    </row>
    <row r="519" spans="19:83" ht="23.25">
      <c r="S519" s="2"/>
      <c r="AA519" s="2"/>
      <c r="AI519" s="2"/>
      <c r="AQ519" s="2"/>
      <c r="AY519" s="2"/>
      <c r="BO519" s="2"/>
      <c r="BW519" s="2"/>
      <c r="CE519" s="2"/>
    </row>
    <row r="520" spans="19:83" ht="23.25">
      <c r="S520" s="2"/>
      <c r="AA520" s="2"/>
      <c r="AI520" s="2"/>
      <c r="AQ520" s="2"/>
      <c r="AY520" s="2"/>
      <c r="BO520" s="2"/>
      <c r="BW520" s="2"/>
      <c r="CE520" s="2"/>
    </row>
    <row r="521" spans="19:83" ht="23.25">
      <c r="S521" s="2"/>
      <c r="AA521" s="2"/>
      <c r="AI521" s="2"/>
      <c r="AQ521" s="2"/>
      <c r="AY521" s="2"/>
      <c r="BO521" s="2"/>
      <c r="BW521" s="2"/>
      <c r="CE521" s="2"/>
    </row>
    <row r="522" spans="19:83" ht="23.25">
      <c r="S522" s="2"/>
      <c r="AA522" s="2"/>
      <c r="AI522" s="2"/>
      <c r="AQ522" s="2"/>
      <c r="AY522" s="2"/>
      <c r="BO522" s="2"/>
      <c r="BW522" s="2"/>
      <c r="CE522" s="2"/>
    </row>
    <row r="523" spans="19:83" ht="23.25">
      <c r="S523" s="2"/>
      <c r="AA523" s="2"/>
      <c r="AI523" s="2"/>
      <c r="AQ523" s="2"/>
      <c r="AY523" s="2"/>
      <c r="BO523" s="2"/>
      <c r="BW523" s="2"/>
      <c r="CE523" s="2"/>
    </row>
    <row r="524" spans="19:83" ht="23.25">
      <c r="S524" s="2"/>
      <c r="AA524" s="2"/>
      <c r="AI524" s="2"/>
      <c r="AQ524" s="2"/>
      <c r="AY524" s="2"/>
      <c r="BO524" s="2"/>
      <c r="BW524" s="2"/>
      <c r="CE524" s="2"/>
    </row>
    <row r="525" spans="19:83" ht="23.25">
      <c r="S525" s="2"/>
      <c r="AA525" s="2"/>
      <c r="AI525" s="2"/>
      <c r="AQ525" s="2"/>
      <c r="AY525" s="2"/>
      <c r="BO525" s="2"/>
      <c r="BW525" s="2"/>
      <c r="CE525" s="2"/>
    </row>
    <row r="526" spans="19:83" ht="23.25">
      <c r="S526" s="2"/>
      <c r="AA526" s="2"/>
      <c r="AI526" s="2"/>
      <c r="AQ526" s="2"/>
      <c r="AY526" s="2"/>
      <c r="BO526" s="2"/>
      <c r="BW526" s="2"/>
      <c r="CE526" s="2"/>
    </row>
    <row r="527" spans="19:83" ht="23.25">
      <c r="S527" s="2"/>
      <c r="AA527" s="2"/>
      <c r="AI527" s="2"/>
      <c r="AQ527" s="2"/>
      <c r="AY527" s="2"/>
      <c r="BO527" s="2"/>
      <c r="BW527" s="2"/>
      <c r="CE527" s="2"/>
    </row>
    <row r="528" spans="19:83" ht="23.25">
      <c r="S528" s="2"/>
      <c r="AA528" s="2"/>
      <c r="AI528" s="2"/>
      <c r="AQ528" s="2"/>
      <c r="AY528" s="2"/>
      <c r="BO528" s="2"/>
      <c r="BW528" s="2"/>
      <c r="CE528" s="2"/>
    </row>
    <row r="529" spans="19:83" ht="23.25">
      <c r="S529" s="2"/>
      <c r="AA529" s="2"/>
      <c r="AI529" s="2"/>
      <c r="AQ529" s="2"/>
      <c r="AY529" s="2"/>
      <c r="BO529" s="2"/>
      <c r="BW529" s="2"/>
      <c r="CE529" s="2"/>
    </row>
    <row r="530" spans="19:83" ht="23.25">
      <c r="S530" s="2"/>
      <c r="AA530" s="2"/>
      <c r="AI530" s="2"/>
      <c r="AQ530" s="2"/>
      <c r="AY530" s="2"/>
      <c r="BO530" s="2"/>
      <c r="BW530" s="2"/>
      <c r="CE530" s="2"/>
    </row>
    <row r="531" spans="19:83" ht="23.25">
      <c r="S531" s="2"/>
      <c r="AA531" s="2"/>
      <c r="AI531" s="2"/>
      <c r="AQ531" s="2"/>
      <c r="AY531" s="2"/>
      <c r="BO531" s="2"/>
      <c r="BW531" s="2"/>
      <c r="CE531" s="2"/>
    </row>
    <row r="532" spans="19:83" ht="23.25">
      <c r="S532" s="2"/>
      <c r="AA532" s="2"/>
      <c r="AI532" s="2"/>
      <c r="AQ532" s="2"/>
      <c r="AY532" s="2"/>
      <c r="BO532" s="2"/>
      <c r="BW532" s="2"/>
      <c r="CE532" s="2"/>
    </row>
    <row r="533" spans="19:83" ht="23.25">
      <c r="S533" s="2"/>
      <c r="AA533" s="2"/>
      <c r="AI533" s="2"/>
      <c r="AQ533" s="2"/>
      <c r="AY533" s="2"/>
      <c r="BO533" s="2"/>
      <c r="BW533" s="2"/>
      <c r="CE533" s="2"/>
    </row>
    <row r="534" spans="19:83" ht="23.25">
      <c r="S534" s="2"/>
      <c r="AA534" s="2"/>
      <c r="AI534" s="2"/>
      <c r="AQ534" s="2"/>
      <c r="AY534" s="2"/>
      <c r="BO534" s="2"/>
      <c r="BW534" s="2"/>
      <c r="CE534" s="2"/>
    </row>
    <row r="535" spans="19:83" ht="23.25">
      <c r="S535" s="2"/>
      <c r="AA535" s="2"/>
      <c r="AI535" s="2"/>
      <c r="AQ535" s="2"/>
      <c r="AY535" s="2"/>
      <c r="BO535" s="2"/>
      <c r="BW535" s="2"/>
      <c r="CE535" s="2"/>
    </row>
    <row r="536" spans="19:83" ht="23.25">
      <c r="S536" s="2"/>
      <c r="AA536" s="2"/>
      <c r="AI536" s="2"/>
      <c r="AQ536" s="2"/>
      <c r="AY536" s="2"/>
      <c r="BO536" s="2"/>
      <c r="BW536" s="2"/>
      <c r="CE536" s="2"/>
    </row>
    <row r="537" spans="19:83" ht="23.25">
      <c r="S537" s="2"/>
      <c r="AA537" s="2"/>
      <c r="AI537" s="2"/>
      <c r="AQ537" s="2"/>
      <c r="AY537" s="2"/>
      <c r="BO537" s="2"/>
      <c r="BW537" s="2"/>
      <c r="CE537" s="2"/>
    </row>
    <row r="538" spans="19:83" ht="23.25">
      <c r="S538" s="2"/>
      <c r="AA538" s="2"/>
      <c r="AI538" s="2"/>
      <c r="AQ538" s="2"/>
      <c r="AY538" s="2"/>
      <c r="BO538" s="2"/>
      <c r="BW538" s="2"/>
      <c r="CE538" s="2"/>
    </row>
    <row r="539" spans="19:83" ht="23.25">
      <c r="S539" s="2"/>
      <c r="AA539" s="2"/>
      <c r="AI539" s="2"/>
      <c r="AQ539" s="2"/>
      <c r="AY539" s="2"/>
      <c r="BO539" s="2"/>
      <c r="BW539" s="2"/>
      <c r="CE539" s="2"/>
    </row>
    <row r="540" spans="19:83" ht="23.25">
      <c r="S540" s="2"/>
      <c r="AA540" s="2"/>
      <c r="AI540" s="2"/>
      <c r="AQ540" s="2"/>
      <c r="AY540" s="2"/>
      <c r="BO540" s="2"/>
      <c r="BW540" s="2"/>
      <c r="CE540" s="2"/>
    </row>
    <row r="541" spans="19:83" ht="23.25">
      <c r="S541" s="2"/>
      <c r="AA541" s="2"/>
      <c r="AI541" s="2"/>
      <c r="AQ541" s="2"/>
      <c r="AY541" s="2"/>
      <c r="BO541" s="2"/>
      <c r="BW541" s="2"/>
      <c r="CE541" s="2"/>
    </row>
    <row r="542" spans="19:83" ht="23.25">
      <c r="S542" s="2"/>
      <c r="AA542" s="2"/>
      <c r="AI542" s="2"/>
      <c r="AQ542" s="2"/>
      <c r="AY542" s="2"/>
      <c r="BO542" s="2"/>
      <c r="BW542" s="2"/>
      <c r="CE542" s="2"/>
    </row>
    <row r="543" spans="19:83" ht="23.25">
      <c r="S543" s="2"/>
      <c r="AA543" s="2"/>
      <c r="AI543" s="2"/>
      <c r="AQ543" s="2"/>
      <c r="AY543" s="2"/>
      <c r="BO543" s="2"/>
      <c r="BW543" s="2"/>
      <c r="CE543" s="2"/>
    </row>
    <row r="544" spans="19:83" ht="23.25">
      <c r="S544" s="2"/>
      <c r="AA544" s="2"/>
      <c r="AI544" s="2"/>
      <c r="AQ544" s="2"/>
      <c r="AY544" s="2"/>
      <c r="BO544" s="2"/>
      <c r="BW544" s="2"/>
      <c r="CE544" s="2"/>
    </row>
    <row r="545" spans="19:83" ht="23.25">
      <c r="S545" s="2"/>
      <c r="AA545" s="2"/>
      <c r="AI545" s="2"/>
      <c r="AQ545" s="2"/>
      <c r="AY545" s="2"/>
      <c r="BO545" s="2"/>
      <c r="BW545" s="2"/>
      <c r="CE545" s="2"/>
    </row>
    <row r="546" spans="19:83" ht="23.25">
      <c r="S546" s="2"/>
      <c r="AA546" s="2"/>
      <c r="AI546" s="2"/>
      <c r="AQ546" s="2"/>
      <c r="AY546" s="2"/>
      <c r="BO546" s="2"/>
      <c r="BW546" s="2"/>
      <c r="CE546" s="2"/>
    </row>
    <row r="547" spans="19:83" ht="23.25">
      <c r="S547" s="2"/>
      <c r="AA547" s="2"/>
      <c r="AI547" s="2"/>
      <c r="AQ547" s="2"/>
      <c r="AY547" s="2"/>
      <c r="BO547" s="2"/>
      <c r="BW547" s="2"/>
      <c r="CE547" s="2"/>
    </row>
    <row r="548" spans="19:83" ht="23.25">
      <c r="S548" s="2"/>
      <c r="AA548" s="2"/>
      <c r="AI548" s="2"/>
      <c r="AQ548" s="2"/>
      <c r="AY548" s="2"/>
      <c r="BO548" s="2"/>
      <c r="BW548" s="2"/>
      <c r="CE548" s="2"/>
    </row>
    <row r="549" spans="19:83" ht="23.25">
      <c r="S549" s="2"/>
      <c r="AA549" s="2"/>
      <c r="AI549" s="2"/>
      <c r="AQ549" s="2"/>
      <c r="AY549" s="2"/>
      <c r="BO549" s="2"/>
      <c r="BW549" s="2"/>
      <c r="CE549" s="2"/>
    </row>
    <row r="550" spans="19:83" ht="23.25">
      <c r="S550" s="2"/>
      <c r="AA550" s="2"/>
      <c r="AI550" s="2"/>
      <c r="AQ550" s="2"/>
      <c r="AY550" s="2"/>
      <c r="BO550" s="2"/>
      <c r="BW550" s="2"/>
      <c r="CE550" s="2"/>
    </row>
    <row r="551" spans="19:83" ht="23.25">
      <c r="S551" s="2"/>
      <c r="AA551" s="2"/>
      <c r="AI551" s="2"/>
      <c r="AQ551" s="2"/>
      <c r="AY551" s="2"/>
      <c r="BO551" s="2"/>
      <c r="BW551" s="2"/>
      <c r="CE551" s="2"/>
    </row>
    <row r="552" spans="19:83" ht="23.25">
      <c r="S552" s="2"/>
      <c r="AA552" s="2"/>
      <c r="AI552" s="2"/>
      <c r="AQ552" s="2"/>
      <c r="AY552" s="2"/>
      <c r="BO552" s="2"/>
      <c r="BW552" s="2"/>
      <c r="CE552" s="2"/>
    </row>
    <row r="553" spans="19:83" ht="23.25">
      <c r="S553" s="2"/>
      <c r="AA553" s="2"/>
      <c r="AI553" s="2"/>
      <c r="AQ553" s="2"/>
      <c r="AY553" s="2"/>
      <c r="BO553" s="2"/>
      <c r="BW553" s="2"/>
      <c r="CE553" s="2"/>
    </row>
    <row r="554" spans="19:83" ht="23.25">
      <c r="S554" s="2"/>
      <c r="AA554" s="2"/>
      <c r="AI554" s="2"/>
      <c r="AQ554" s="2"/>
      <c r="AY554" s="2"/>
      <c r="BO554" s="2"/>
      <c r="BW554" s="2"/>
      <c r="CE554" s="2"/>
    </row>
    <row r="555" spans="19:83" ht="23.25">
      <c r="S555" s="2"/>
      <c r="AA555" s="2"/>
      <c r="AI555" s="2"/>
      <c r="AQ555" s="2"/>
      <c r="AY555" s="2"/>
      <c r="BO555" s="2"/>
      <c r="BW555" s="2"/>
      <c r="CE555" s="2"/>
    </row>
    <row r="556" spans="19:83" ht="23.25">
      <c r="S556" s="2"/>
      <c r="AA556" s="2"/>
      <c r="AI556" s="2"/>
      <c r="AQ556" s="2"/>
      <c r="AY556" s="2"/>
      <c r="BO556" s="2"/>
      <c r="BW556" s="2"/>
      <c r="CE556" s="2"/>
    </row>
    <row r="557" spans="19:83" ht="23.25">
      <c r="S557" s="2"/>
      <c r="AA557" s="2"/>
      <c r="AI557" s="2"/>
      <c r="AQ557" s="2"/>
      <c r="AY557" s="2"/>
      <c r="BO557" s="2"/>
      <c r="BW557" s="2"/>
      <c r="CE557" s="2"/>
    </row>
    <row r="558" spans="19:83" ht="23.25">
      <c r="S558" s="2"/>
      <c r="AA558" s="2"/>
      <c r="AI558" s="2"/>
      <c r="AQ558" s="2"/>
      <c r="AY558" s="2"/>
      <c r="BO558" s="2"/>
      <c r="BW558" s="2"/>
      <c r="CE558" s="2"/>
    </row>
    <row r="559" spans="19:83" ht="23.25">
      <c r="S559" s="2"/>
      <c r="AA559" s="2"/>
      <c r="AI559" s="2"/>
      <c r="AQ559" s="2"/>
      <c r="AY559" s="2"/>
      <c r="BO559" s="2"/>
      <c r="BW559" s="2"/>
      <c r="CE559" s="2"/>
    </row>
    <row r="560" spans="19:83" ht="23.25">
      <c r="S560" s="2"/>
      <c r="AA560" s="2"/>
      <c r="AI560" s="2"/>
      <c r="AQ560" s="2"/>
      <c r="AY560" s="2"/>
      <c r="BO560" s="2"/>
      <c r="BW560" s="2"/>
      <c r="CE560" s="2"/>
    </row>
    <row r="561" spans="19:83" ht="23.25">
      <c r="S561" s="2"/>
      <c r="AA561" s="2"/>
      <c r="AI561" s="2"/>
      <c r="AQ561" s="2"/>
      <c r="AY561" s="2"/>
      <c r="BO561" s="2"/>
      <c r="BW561" s="2"/>
      <c r="CE561" s="2"/>
    </row>
    <row r="562" spans="19:83" ht="23.25">
      <c r="S562" s="2"/>
      <c r="AA562" s="2"/>
      <c r="AI562" s="2"/>
      <c r="AQ562" s="2"/>
      <c r="AY562" s="2"/>
      <c r="BO562" s="2"/>
      <c r="BW562" s="2"/>
      <c r="CE562" s="2"/>
    </row>
    <row r="563" spans="19:83" ht="23.25">
      <c r="S563" s="2"/>
      <c r="AA563" s="2"/>
      <c r="AI563" s="2"/>
      <c r="AQ563" s="2"/>
      <c r="AY563" s="2"/>
      <c r="BO563" s="2"/>
      <c r="BW563" s="2"/>
      <c r="CE563" s="2"/>
    </row>
    <row r="564" spans="19:83" ht="23.25">
      <c r="S564" s="2"/>
      <c r="AA564" s="2"/>
      <c r="AI564" s="2"/>
      <c r="AQ564" s="2"/>
      <c r="AY564" s="2"/>
      <c r="BO564" s="2"/>
      <c r="BW564" s="2"/>
      <c r="CE564" s="2"/>
    </row>
    <row r="565" spans="19:83" ht="23.25">
      <c r="S565" s="2"/>
      <c r="AA565" s="2"/>
      <c r="AI565" s="2"/>
      <c r="AQ565" s="2"/>
      <c r="AY565" s="2"/>
      <c r="BO565" s="2"/>
      <c r="BW565" s="2"/>
      <c r="CE565" s="2"/>
    </row>
    <row r="566" spans="19:83" ht="23.25">
      <c r="S566" s="2"/>
      <c r="AA566" s="2"/>
      <c r="AI566" s="2"/>
      <c r="AQ566" s="2"/>
      <c r="AY566" s="2"/>
      <c r="BO566" s="2"/>
      <c r="BW566" s="2"/>
      <c r="CE566" s="2"/>
    </row>
    <row r="567" spans="19:83" ht="23.25">
      <c r="S567" s="2"/>
      <c r="AA567" s="2"/>
      <c r="AI567" s="2"/>
      <c r="AQ567" s="2"/>
      <c r="AY567" s="2"/>
      <c r="BO567" s="2"/>
      <c r="BW567" s="2"/>
      <c r="CE567" s="2"/>
    </row>
    <row r="568" spans="19:83" ht="23.25">
      <c r="S568" s="2"/>
      <c r="AA568" s="2"/>
      <c r="AI568" s="2"/>
      <c r="AQ568" s="2"/>
      <c r="AY568" s="2"/>
      <c r="BO568" s="2"/>
      <c r="BW568" s="2"/>
      <c r="CE568" s="2"/>
    </row>
    <row r="569" spans="19:83" ht="23.25">
      <c r="S569" s="2"/>
      <c r="AA569" s="2"/>
      <c r="AI569" s="2"/>
      <c r="AQ569" s="2"/>
      <c r="AY569" s="2"/>
      <c r="BO569" s="2"/>
      <c r="BW569" s="2"/>
      <c r="CE569" s="2"/>
    </row>
    <row r="570" spans="19:83" ht="23.25">
      <c r="S570" s="2"/>
      <c r="AA570" s="2"/>
      <c r="AI570" s="2"/>
      <c r="AQ570" s="2"/>
      <c r="AY570" s="2"/>
      <c r="BO570" s="2"/>
      <c r="BW570" s="2"/>
      <c r="CE570" s="2"/>
    </row>
    <row r="571" spans="19:83" ht="23.25">
      <c r="S571" s="2"/>
      <c r="AA571" s="2"/>
      <c r="AI571" s="2"/>
      <c r="AQ571" s="2"/>
      <c r="AY571" s="2"/>
      <c r="BO571" s="2"/>
      <c r="BW571" s="2"/>
      <c r="CE571" s="2"/>
    </row>
    <row r="572" spans="19:83" ht="23.25">
      <c r="S572" s="2"/>
      <c r="AA572" s="2"/>
      <c r="AI572" s="2"/>
      <c r="AQ572" s="2"/>
      <c r="AY572" s="2"/>
      <c r="BO572" s="2"/>
      <c r="BW572" s="2"/>
      <c r="CE572" s="2"/>
    </row>
    <row r="573" spans="19:83" ht="23.25">
      <c r="S573" s="2"/>
      <c r="AA573" s="2"/>
      <c r="AI573" s="2"/>
      <c r="AQ573" s="2"/>
      <c r="AY573" s="2"/>
      <c r="BO573" s="2"/>
      <c r="BW573" s="2"/>
      <c r="CE573" s="2"/>
    </row>
    <row r="574" spans="19:83" ht="23.25">
      <c r="S574" s="2"/>
      <c r="AA574" s="2"/>
      <c r="AI574" s="2"/>
      <c r="AQ574" s="2"/>
      <c r="AY574" s="2"/>
      <c r="BO574" s="2"/>
      <c r="BW574" s="2"/>
      <c r="CE574" s="2"/>
    </row>
    <row r="575" spans="19:83" ht="23.25">
      <c r="S575" s="2"/>
      <c r="AA575" s="2"/>
      <c r="AI575" s="2"/>
      <c r="AQ575" s="2"/>
      <c r="AY575" s="2"/>
      <c r="BO575" s="2"/>
      <c r="BW575" s="2"/>
      <c r="CE575" s="2"/>
    </row>
    <row r="576" spans="19:83" ht="23.25">
      <c r="S576" s="2"/>
      <c r="AA576" s="2"/>
      <c r="AI576" s="2"/>
      <c r="AQ576" s="2"/>
      <c r="AY576" s="2"/>
      <c r="BO576" s="2"/>
      <c r="BW576" s="2"/>
      <c r="CE576" s="2"/>
    </row>
    <row r="577" spans="19:83" ht="23.25">
      <c r="S577" s="2"/>
      <c r="AA577" s="2"/>
      <c r="AI577" s="2"/>
      <c r="AQ577" s="2"/>
      <c r="AY577" s="2"/>
      <c r="BO577" s="2"/>
      <c r="BW577" s="2"/>
      <c r="CE577" s="2"/>
    </row>
    <row r="578" spans="19:83" ht="23.25">
      <c r="S578" s="2"/>
      <c r="AA578" s="2"/>
      <c r="AI578" s="2"/>
      <c r="AQ578" s="2"/>
      <c r="AY578" s="2"/>
      <c r="BO578" s="2"/>
      <c r="BW578" s="2"/>
      <c r="CE578" s="2"/>
    </row>
    <row r="579" spans="19:83" ht="23.25">
      <c r="S579" s="2"/>
      <c r="AA579" s="2"/>
      <c r="AI579" s="2"/>
      <c r="AQ579" s="2"/>
      <c r="AY579" s="2"/>
      <c r="BO579" s="2"/>
      <c r="BW579" s="2"/>
      <c r="CE579" s="2"/>
    </row>
    <row r="580" spans="19:83" ht="23.25">
      <c r="S580" s="2"/>
      <c r="AA580" s="2"/>
      <c r="AI580" s="2"/>
      <c r="AQ580" s="2"/>
      <c r="AY580" s="2"/>
      <c r="BO580" s="2"/>
      <c r="BW580" s="2"/>
      <c r="CE580" s="2"/>
    </row>
    <row r="581" spans="19:83" ht="23.25">
      <c r="S581" s="2"/>
      <c r="AA581" s="2"/>
      <c r="AI581" s="2"/>
      <c r="AQ581" s="2"/>
      <c r="AY581" s="2"/>
      <c r="BO581" s="2"/>
      <c r="BW581" s="2"/>
      <c r="CE581" s="2"/>
    </row>
    <row r="582" spans="19:83" ht="23.25">
      <c r="S582" s="2"/>
      <c r="AA582" s="2"/>
      <c r="AI582" s="2"/>
      <c r="AQ582" s="2"/>
      <c r="AY582" s="2"/>
      <c r="BO582" s="2"/>
      <c r="BW582" s="2"/>
      <c r="CE582" s="2"/>
    </row>
    <row r="583" spans="19:83" ht="23.25">
      <c r="S583" s="2"/>
      <c r="AA583" s="2"/>
      <c r="AI583" s="2"/>
      <c r="AQ583" s="2"/>
      <c r="AY583" s="2"/>
      <c r="BO583" s="2"/>
      <c r="BW583" s="2"/>
      <c r="CE583" s="2"/>
    </row>
    <row r="584" spans="19:83" ht="23.25">
      <c r="S584" s="2"/>
      <c r="AA584" s="2"/>
      <c r="AI584" s="2"/>
      <c r="AQ584" s="2"/>
      <c r="AY584" s="2"/>
      <c r="BO584" s="2"/>
      <c r="BW584" s="2"/>
      <c r="CE584" s="2"/>
    </row>
    <row r="585" spans="19:83" ht="23.25">
      <c r="S585" s="2"/>
      <c r="AA585" s="2"/>
      <c r="AI585" s="2"/>
      <c r="AQ585" s="2"/>
      <c r="AY585" s="2"/>
      <c r="BO585" s="2"/>
      <c r="BW585" s="2"/>
      <c r="CE585" s="2"/>
    </row>
    <row r="586" spans="19:83" ht="23.25">
      <c r="S586" s="2"/>
      <c r="AA586" s="2"/>
      <c r="AI586" s="2"/>
      <c r="AQ586" s="2"/>
      <c r="AY586" s="2"/>
      <c r="BO586" s="2"/>
      <c r="BW586" s="2"/>
      <c r="CE586" s="2"/>
    </row>
    <row r="587" spans="19:83" ht="23.25">
      <c r="S587" s="2"/>
      <c r="AA587" s="2"/>
      <c r="AI587" s="2"/>
      <c r="AQ587" s="2"/>
      <c r="AY587" s="2"/>
      <c r="BO587" s="2"/>
      <c r="BW587" s="2"/>
      <c r="CE587" s="2"/>
    </row>
    <row r="588" spans="19:83" ht="23.25">
      <c r="S588" s="2"/>
      <c r="AA588" s="2"/>
      <c r="AI588" s="2"/>
      <c r="AQ588" s="2"/>
      <c r="AY588" s="2"/>
      <c r="BO588" s="2"/>
      <c r="BW588" s="2"/>
      <c r="CE588" s="2"/>
    </row>
    <row r="589" spans="19:83" ht="23.25">
      <c r="S589" s="2"/>
      <c r="AA589" s="2"/>
      <c r="AI589" s="2"/>
      <c r="AQ589" s="2"/>
      <c r="AY589" s="2"/>
      <c r="BO589" s="2"/>
      <c r="BW589" s="2"/>
      <c r="CE589" s="2"/>
    </row>
    <row r="590" spans="19:83" ht="23.25">
      <c r="S590" s="2"/>
      <c r="AA590" s="2"/>
      <c r="AI590" s="2"/>
      <c r="AQ590" s="2"/>
      <c r="AY590" s="2"/>
      <c r="BO590" s="2"/>
      <c r="BW590" s="2"/>
      <c r="CE590" s="2"/>
    </row>
    <row r="591" spans="19:83" ht="23.25">
      <c r="S591" s="2"/>
      <c r="AA591" s="2"/>
      <c r="AI591" s="2"/>
      <c r="AQ591" s="2"/>
      <c r="AY591" s="2"/>
      <c r="BO591" s="2"/>
      <c r="BW591" s="2"/>
      <c r="CE591" s="2"/>
    </row>
    <row r="592" spans="19:83" ht="23.25">
      <c r="S592" s="2"/>
      <c r="AA592" s="2"/>
      <c r="AI592" s="2"/>
      <c r="AQ592" s="2"/>
      <c r="AY592" s="2"/>
      <c r="BO592" s="2"/>
      <c r="BW592" s="2"/>
      <c r="CE592" s="2"/>
    </row>
    <row r="593" spans="19:83" ht="23.25">
      <c r="S593" s="2"/>
      <c r="AA593" s="2"/>
      <c r="AI593" s="2"/>
      <c r="AQ593" s="2"/>
      <c r="AY593" s="2"/>
      <c r="BO593" s="2"/>
      <c r="BW593" s="2"/>
      <c r="CE593" s="2"/>
    </row>
    <row r="594" spans="19:83" ht="23.25">
      <c r="S594" s="2"/>
      <c r="AA594" s="2"/>
      <c r="AI594" s="2"/>
      <c r="AQ594" s="2"/>
      <c r="AY594" s="2"/>
      <c r="BO594" s="2"/>
      <c r="BW594" s="2"/>
      <c r="CE594" s="2"/>
    </row>
    <row r="595" spans="19:83" ht="23.25">
      <c r="S595" s="2"/>
      <c r="AA595" s="2"/>
      <c r="AI595" s="2"/>
      <c r="AQ595" s="2"/>
      <c r="AY595" s="2"/>
      <c r="BO595" s="2"/>
      <c r="BW595" s="2"/>
      <c r="CE595" s="2"/>
    </row>
    <row r="596" spans="19:83" ht="23.25">
      <c r="S596" s="2"/>
      <c r="AA596" s="2"/>
      <c r="AI596" s="2"/>
      <c r="AQ596" s="2"/>
      <c r="AY596" s="2"/>
      <c r="BO596" s="2"/>
      <c r="BW596" s="2"/>
      <c r="CE596" s="2"/>
    </row>
    <row r="597" spans="19:83" ht="23.25">
      <c r="S597" s="2"/>
      <c r="AA597" s="2"/>
      <c r="AI597" s="2"/>
      <c r="AQ597" s="2"/>
      <c r="AY597" s="2"/>
      <c r="BO597" s="2"/>
      <c r="BW597" s="2"/>
      <c r="CE597" s="2"/>
    </row>
    <row r="598" spans="19:83" ht="23.25">
      <c r="S598" s="2"/>
      <c r="AA598" s="2"/>
      <c r="AI598" s="2"/>
      <c r="AQ598" s="2"/>
      <c r="AY598" s="2"/>
      <c r="BO598" s="2"/>
      <c r="BW598" s="2"/>
      <c r="CE598" s="2"/>
    </row>
    <row r="599" spans="19:83" ht="23.25">
      <c r="S599" s="2"/>
      <c r="AA599" s="2"/>
      <c r="AI599" s="2"/>
      <c r="AQ599" s="2"/>
      <c r="AY599" s="2"/>
      <c r="BO599" s="2"/>
      <c r="BW599" s="2"/>
      <c r="CE599" s="2"/>
    </row>
    <row r="600" spans="19:83" ht="23.25">
      <c r="S600" s="2"/>
      <c r="AA600" s="2"/>
      <c r="AI600" s="2"/>
      <c r="AQ600" s="2"/>
      <c r="AY600" s="2"/>
      <c r="BO600" s="2"/>
      <c r="BW600" s="2"/>
      <c r="CE600" s="2"/>
    </row>
    <row r="601" spans="19:83" ht="23.25">
      <c r="S601" s="2"/>
      <c r="AA601" s="2"/>
      <c r="AI601" s="2"/>
      <c r="AQ601" s="2"/>
      <c r="AY601" s="2"/>
      <c r="BO601" s="2"/>
      <c r="BW601" s="2"/>
      <c r="CE601" s="2"/>
    </row>
    <row r="602" spans="19:83" ht="23.25">
      <c r="S602" s="2"/>
      <c r="AA602" s="2"/>
      <c r="AI602" s="2"/>
      <c r="AQ602" s="2"/>
      <c r="AY602" s="2"/>
      <c r="BO602" s="2"/>
      <c r="BW602" s="2"/>
      <c r="CE602" s="2"/>
    </row>
    <row r="603" spans="19:83" ht="23.25">
      <c r="S603" s="2"/>
      <c r="AA603" s="2"/>
      <c r="AI603" s="2"/>
      <c r="AQ603" s="2"/>
      <c r="AY603" s="2"/>
      <c r="BO603" s="2"/>
      <c r="BW603" s="2"/>
      <c r="CE603" s="2"/>
    </row>
    <row r="604" spans="19:83" ht="23.25">
      <c r="S604" s="2"/>
      <c r="AA604" s="2"/>
      <c r="AI604" s="2"/>
      <c r="AQ604" s="2"/>
      <c r="AY604" s="2"/>
      <c r="BO604" s="2"/>
      <c r="BW604" s="2"/>
      <c r="CE604" s="2"/>
    </row>
    <row r="605" spans="19:83" ht="23.25">
      <c r="S605" s="2"/>
      <c r="AA605" s="2"/>
      <c r="AI605" s="2"/>
      <c r="AQ605" s="2"/>
      <c r="AY605" s="2"/>
      <c r="BO605" s="2"/>
      <c r="BW605" s="2"/>
      <c r="CE605" s="2"/>
    </row>
    <row r="606" spans="19:83" ht="23.25">
      <c r="S606" s="2"/>
      <c r="AA606" s="2"/>
      <c r="AI606" s="2"/>
      <c r="AQ606" s="2"/>
      <c r="AY606" s="2"/>
      <c r="BO606" s="2"/>
      <c r="BW606" s="2"/>
      <c r="CE606" s="2"/>
    </row>
    <row r="607" spans="19:83" ht="23.25">
      <c r="S607" s="2"/>
      <c r="AA607" s="2"/>
      <c r="AI607" s="2"/>
      <c r="AQ607" s="2"/>
      <c r="AY607" s="2"/>
      <c r="BO607" s="2"/>
      <c r="BW607" s="2"/>
      <c r="CE607" s="2"/>
    </row>
    <row r="608" spans="19:83" ht="23.25">
      <c r="S608" s="2"/>
      <c r="AA608" s="2"/>
      <c r="AI608" s="2"/>
      <c r="AQ608" s="2"/>
      <c r="AY608" s="2"/>
      <c r="BO608" s="2"/>
      <c r="BW608" s="2"/>
      <c r="CE608" s="2"/>
    </row>
    <row r="609" spans="19:83" ht="23.25">
      <c r="S609" s="2"/>
      <c r="AA609" s="2"/>
      <c r="AI609" s="2"/>
      <c r="AQ609" s="2"/>
      <c r="AY609" s="2"/>
      <c r="BO609" s="2"/>
      <c r="BW609" s="2"/>
      <c r="CE609" s="2"/>
    </row>
    <row r="610" spans="19:83" ht="23.25">
      <c r="S610" s="2"/>
      <c r="AA610" s="2"/>
      <c r="AI610" s="2"/>
      <c r="AQ610" s="2"/>
      <c r="AY610" s="2"/>
      <c r="BO610" s="2"/>
      <c r="BW610" s="2"/>
      <c r="CE610" s="2"/>
    </row>
    <row r="611" spans="19:83" ht="23.25">
      <c r="S611" s="2"/>
      <c r="AA611" s="2"/>
      <c r="AI611" s="2"/>
      <c r="AQ611" s="2"/>
      <c r="AY611" s="2"/>
      <c r="BO611" s="2"/>
      <c r="BW611" s="2"/>
      <c r="CE611" s="2"/>
    </row>
    <row r="612" spans="19:83" ht="23.25">
      <c r="S612" s="2"/>
      <c r="AA612" s="2"/>
      <c r="AI612" s="2"/>
      <c r="AQ612" s="2"/>
      <c r="AY612" s="2"/>
      <c r="BO612" s="2"/>
      <c r="BW612" s="2"/>
      <c r="CE612" s="2"/>
    </row>
    <row r="613" spans="19:83" ht="23.25">
      <c r="S613" s="2"/>
      <c r="AA613" s="2"/>
      <c r="AI613" s="2"/>
      <c r="AQ613" s="2"/>
      <c r="AY613" s="2"/>
      <c r="BO613" s="2"/>
      <c r="BW613" s="2"/>
      <c r="CE613" s="2"/>
    </row>
    <row r="614" spans="19:83" ht="23.25">
      <c r="S614" s="2"/>
      <c r="AA614" s="2"/>
      <c r="AI614" s="2"/>
      <c r="AQ614" s="2"/>
      <c r="AY614" s="2"/>
      <c r="BO614" s="2"/>
      <c r="BW614" s="2"/>
      <c r="CE614" s="2"/>
    </row>
    <row r="615" spans="19:83" ht="23.25">
      <c r="S615" s="2"/>
      <c r="AA615" s="2"/>
      <c r="AI615" s="2"/>
      <c r="AQ615" s="2"/>
      <c r="AY615" s="2"/>
      <c r="BO615" s="2"/>
      <c r="BW615" s="2"/>
      <c r="CE615" s="2"/>
    </row>
    <row r="616" spans="19:83" ht="23.25">
      <c r="S616" s="2"/>
      <c r="AA616" s="2"/>
      <c r="AI616" s="2"/>
      <c r="AQ616" s="2"/>
      <c r="AY616" s="2"/>
      <c r="BO616" s="2"/>
      <c r="BW616" s="2"/>
      <c r="CE616" s="2"/>
    </row>
    <row r="617" spans="19:83" ht="23.25">
      <c r="S617" s="2"/>
      <c r="AA617" s="2"/>
      <c r="AI617" s="2"/>
      <c r="AQ617" s="2"/>
      <c r="AY617" s="2"/>
      <c r="BO617" s="2"/>
      <c r="BW617" s="2"/>
      <c r="CE617" s="2"/>
    </row>
    <row r="618" spans="19:83" ht="23.25">
      <c r="S618" s="2"/>
      <c r="AA618" s="2"/>
      <c r="AI618" s="2"/>
      <c r="AQ618" s="2"/>
      <c r="AY618" s="2"/>
      <c r="BO618" s="2"/>
      <c r="BW618" s="2"/>
      <c r="CE618" s="2"/>
    </row>
    <row r="619" spans="19:83" ht="23.25">
      <c r="S619" s="2"/>
      <c r="AA619" s="2"/>
      <c r="AI619" s="2"/>
      <c r="AQ619" s="2"/>
      <c r="AY619" s="2"/>
      <c r="BO619" s="2"/>
      <c r="BW619" s="2"/>
      <c r="CE619" s="2"/>
    </row>
    <row r="620" spans="19:83" ht="23.25">
      <c r="S620" s="2"/>
      <c r="AA620" s="2"/>
      <c r="AI620" s="2"/>
      <c r="AQ620" s="2"/>
      <c r="AY620" s="2"/>
      <c r="BO620" s="2"/>
      <c r="BW620" s="2"/>
      <c r="CE620" s="2"/>
    </row>
    <row r="621" spans="19:83" ht="23.25">
      <c r="S621" s="2"/>
      <c r="AA621" s="2"/>
      <c r="AI621" s="2"/>
      <c r="AQ621" s="2"/>
      <c r="AY621" s="2"/>
      <c r="BO621" s="2"/>
      <c r="BW621" s="2"/>
      <c r="CE621" s="2"/>
    </row>
    <row r="622" spans="19:83" ht="23.25">
      <c r="S622" s="2"/>
      <c r="AA622" s="2"/>
      <c r="AI622" s="2"/>
      <c r="AQ622" s="2"/>
      <c r="AY622" s="2"/>
      <c r="BO622" s="2"/>
      <c r="BW622" s="2"/>
      <c r="CE622" s="2"/>
    </row>
    <row r="623" spans="19:83" ht="23.25">
      <c r="S623" s="2"/>
      <c r="AA623" s="2"/>
      <c r="AI623" s="2"/>
      <c r="AQ623" s="2"/>
      <c r="AY623" s="2"/>
      <c r="BO623" s="2"/>
      <c r="BW623" s="2"/>
      <c r="CE623" s="2"/>
    </row>
    <row r="624" spans="19:83" ht="23.25">
      <c r="S624" s="2"/>
      <c r="AA624" s="2"/>
      <c r="AI624" s="2"/>
      <c r="AQ624" s="2"/>
      <c r="AY624" s="2"/>
      <c r="BO624" s="2"/>
      <c r="BW624" s="2"/>
      <c r="CE624" s="2"/>
    </row>
    <row r="625" spans="19:83" ht="23.25">
      <c r="S625" s="2"/>
      <c r="AA625" s="2"/>
      <c r="AI625" s="2"/>
      <c r="AQ625" s="2"/>
      <c r="AY625" s="2"/>
      <c r="BO625" s="2"/>
      <c r="BW625" s="2"/>
      <c r="CE625" s="2"/>
    </row>
    <row r="626" spans="19:83" ht="23.25">
      <c r="S626" s="2"/>
      <c r="AA626" s="2"/>
      <c r="AI626" s="2"/>
      <c r="AQ626" s="2"/>
      <c r="AY626" s="2"/>
      <c r="BO626" s="2"/>
      <c r="BW626" s="2"/>
      <c r="CE626" s="2"/>
    </row>
    <row r="627" spans="19:83" ht="23.25">
      <c r="S627" s="2"/>
      <c r="AA627" s="2"/>
      <c r="AI627" s="2"/>
      <c r="AQ627" s="2"/>
      <c r="AY627" s="2"/>
      <c r="BO627" s="2"/>
      <c r="BW627" s="2"/>
      <c r="CE627" s="2"/>
    </row>
    <row r="628" spans="19:83" ht="23.25">
      <c r="S628" s="2"/>
      <c r="AA628" s="2"/>
      <c r="AI628" s="2"/>
      <c r="AQ628" s="2"/>
      <c r="AY628" s="2"/>
      <c r="BO628" s="2"/>
      <c r="BW628" s="2"/>
      <c r="CE628" s="2"/>
    </row>
    <row r="629" spans="19:83" ht="23.25">
      <c r="S629" s="2"/>
      <c r="AA629" s="2"/>
      <c r="AI629" s="2"/>
      <c r="AQ629" s="2"/>
      <c r="AY629" s="2"/>
      <c r="BO629" s="2"/>
      <c r="BW629" s="2"/>
      <c r="CE629" s="2"/>
    </row>
    <row r="630" spans="19:83" ht="23.25">
      <c r="S630" s="2"/>
      <c r="AA630" s="2"/>
      <c r="AI630" s="2"/>
      <c r="AQ630" s="2"/>
      <c r="AY630" s="2"/>
      <c r="BO630" s="2"/>
      <c r="BW630" s="2"/>
      <c r="CE630" s="2"/>
    </row>
    <row r="631" spans="19:83" ht="23.25">
      <c r="S631" s="2"/>
      <c r="AA631" s="2"/>
      <c r="AI631" s="2"/>
      <c r="AQ631" s="2"/>
      <c r="AY631" s="2"/>
      <c r="BO631" s="2"/>
      <c r="BW631" s="2"/>
      <c r="CE631" s="2"/>
    </row>
    <row r="632" spans="19:83" ht="23.25">
      <c r="S632" s="2"/>
      <c r="AA632" s="2"/>
      <c r="AI632" s="2"/>
      <c r="AQ632" s="2"/>
      <c r="AY632" s="2"/>
      <c r="BO632" s="2"/>
      <c r="BW632" s="2"/>
      <c r="CE632" s="2"/>
    </row>
    <row r="633" spans="19:83" ht="23.25">
      <c r="S633" s="2"/>
      <c r="AA633" s="2"/>
      <c r="AI633" s="2"/>
      <c r="AQ633" s="2"/>
      <c r="AY633" s="2"/>
      <c r="BO633" s="2"/>
      <c r="BW633" s="2"/>
      <c r="CE633" s="2"/>
    </row>
    <row r="634" spans="19:83" ht="23.25">
      <c r="S634" s="2"/>
      <c r="AA634" s="2"/>
      <c r="AI634" s="2"/>
      <c r="AQ634" s="2"/>
      <c r="AY634" s="2"/>
      <c r="BO634" s="2"/>
      <c r="BW634" s="2"/>
      <c r="CE634" s="2"/>
    </row>
    <row r="635" spans="19:83" ht="23.25">
      <c r="S635" s="2"/>
      <c r="AA635" s="2"/>
      <c r="AI635" s="2"/>
      <c r="AQ635" s="2"/>
      <c r="AY635" s="2"/>
      <c r="BO635" s="2"/>
      <c r="BW635" s="2"/>
      <c r="CE635" s="2"/>
    </row>
    <row r="636" spans="19:83" ht="23.25">
      <c r="S636" s="2"/>
      <c r="AA636" s="2"/>
      <c r="AI636" s="2"/>
      <c r="AQ636" s="2"/>
      <c r="AY636" s="2"/>
      <c r="BO636" s="2"/>
      <c r="BW636" s="2"/>
      <c r="CE636" s="2"/>
    </row>
    <row r="637" spans="19:83" ht="23.25">
      <c r="S637" s="2"/>
      <c r="AA637" s="2"/>
      <c r="AI637" s="2"/>
      <c r="AQ637" s="2"/>
      <c r="AY637" s="2"/>
      <c r="BO637" s="2"/>
      <c r="BW637" s="2"/>
      <c r="CE637" s="2"/>
    </row>
    <row r="638" spans="19:83" ht="23.25">
      <c r="S638" s="2"/>
      <c r="AA638" s="2"/>
      <c r="AI638" s="2"/>
      <c r="AQ638" s="2"/>
      <c r="AY638" s="2"/>
      <c r="BO638" s="2"/>
      <c r="BW638" s="2"/>
      <c r="CE638" s="2"/>
    </row>
    <row r="639" spans="19:83" ht="23.25">
      <c r="S639" s="2"/>
      <c r="AA639" s="2"/>
      <c r="AI639" s="2"/>
      <c r="AQ639" s="2"/>
      <c r="AY639" s="2"/>
      <c r="BO639" s="2"/>
      <c r="BW639" s="2"/>
      <c r="CE639" s="2"/>
    </row>
    <row r="640" spans="19:83" ht="23.25">
      <c r="S640" s="2"/>
      <c r="AA640" s="2"/>
      <c r="AI640" s="2"/>
      <c r="AQ640" s="2"/>
      <c r="AY640" s="2"/>
      <c r="BO640" s="2"/>
      <c r="BW640" s="2"/>
      <c r="CE640" s="2"/>
    </row>
    <row r="641" spans="19:83" ht="23.25">
      <c r="S641" s="2"/>
      <c r="AA641" s="2"/>
      <c r="AI641" s="2"/>
      <c r="AQ641" s="2"/>
      <c r="AY641" s="2"/>
      <c r="BO641" s="2"/>
      <c r="BW641" s="2"/>
      <c r="CE641" s="2"/>
    </row>
    <row r="642" spans="19:83" ht="23.25">
      <c r="S642" s="2"/>
      <c r="AA642" s="2"/>
      <c r="AI642" s="2"/>
      <c r="AQ642" s="2"/>
      <c r="AY642" s="2"/>
      <c r="BO642" s="2"/>
      <c r="BW642" s="2"/>
      <c r="CE642" s="2"/>
    </row>
    <row r="643" spans="19:83" ht="23.25">
      <c r="S643" s="2"/>
      <c r="AA643" s="2"/>
      <c r="AI643" s="2"/>
      <c r="AQ643" s="2"/>
      <c r="AY643" s="2"/>
      <c r="BO643" s="2"/>
      <c r="BW643" s="2"/>
      <c r="CE643" s="2"/>
    </row>
    <row r="644" spans="19:83" ht="23.25">
      <c r="S644" s="2"/>
      <c r="AA644" s="2"/>
      <c r="AI644" s="2"/>
      <c r="AQ644" s="2"/>
      <c r="AY644" s="2"/>
      <c r="BO644" s="2"/>
      <c r="BW644" s="2"/>
      <c r="CE644" s="2"/>
    </row>
    <row r="645" spans="19:83" ht="23.25">
      <c r="S645" s="2"/>
      <c r="AA645" s="2"/>
      <c r="AI645" s="2"/>
      <c r="AQ645" s="2"/>
      <c r="AY645" s="2"/>
      <c r="BO645" s="2"/>
      <c r="BW645" s="2"/>
      <c r="CE645" s="2"/>
    </row>
    <row r="646" spans="19:83" ht="23.25">
      <c r="S646" s="2"/>
      <c r="AA646" s="2"/>
      <c r="AI646" s="2"/>
      <c r="AQ646" s="2"/>
      <c r="AY646" s="2"/>
      <c r="BO646" s="2"/>
      <c r="BW646" s="2"/>
      <c r="CE646" s="2"/>
    </row>
    <row r="647" spans="19:83" ht="23.25">
      <c r="S647" s="2"/>
      <c r="AA647" s="2"/>
      <c r="AI647" s="2"/>
      <c r="AQ647" s="2"/>
      <c r="AY647" s="2"/>
      <c r="BO647" s="2"/>
      <c r="BW647" s="2"/>
      <c r="CE647" s="2"/>
    </row>
    <row r="648" spans="19:83" ht="23.25">
      <c r="S648" s="2"/>
      <c r="AA648" s="2"/>
      <c r="AI648" s="2"/>
      <c r="AQ648" s="2"/>
      <c r="AY648" s="2"/>
      <c r="BO648" s="2"/>
      <c r="BW648" s="2"/>
      <c r="CE648" s="2"/>
    </row>
    <row r="649" spans="19:83" ht="23.25">
      <c r="S649" s="2"/>
      <c r="AA649" s="2"/>
      <c r="AI649" s="2"/>
      <c r="AQ649" s="2"/>
      <c r="AY649" s="2"/>
      <c r="BO649" s="2"/>
      <c r="BW649" s="2"/>
      <c r="CE649" s="2"/>
    </row>
    <row r="650" spans="19:83" ht="23.25">
      <c r="S650" s="2"/>
      <c r="AA650" s="2"/>
      <c r="AI650" s="2"/>
      <c r="AQ650" s="2"/>
      <c r="AY650" s="2"/>
      <c r="BO650" s="2"/>
      <c r="BW650" s="2"/>
      <c r="CE650" s="2"/>
    </row>
    <row r="651" spans="19:83" ht="23.25">
      <c r="S651" s="2"/>
      <c r="AA651" s="2"/>
      <c r="AI651" s="2"/>
      <c r="AQ651" s="2"/>
      <c r="AY651" s="2"/>
      <c r="BO651" s="2"/>
      <c r="BW651" s="2"/>
      <c r="CE651" s="2"/>
    </row>
    <row r="652" spans="19:83" ht="23.25">
      <c r="S652" s="2"/>
      <c r="AA652" s="2"/>
      <c r="AI652" s="2"/>
      <c r="AQ652" s="2"/>
      <c r="AY652" s="2"/>
      <c r="BO652" s="2"/>
      <c r="BW652" s="2"/>
      <c r="CE652" s="2"/>
    </row>
    <row r="653" spans="19:83" ht="23.25">
      <c r="S653" s="2"/>
      <c r="AA653" s="2"/>
      <c r="AI653" s="2"/>
      <c r="AQ653" s="2"/>
      <c r="AY653" s="2"/>
      <c r="BO653" s="2"/>
      <c r="BW653" s="2"/>
      <c r="CE653" s="2"/>
    </row>
    <row r="654" spans="19:83" ht="23.25">
      <c r="S654" s="2"/>
      <c r="AA654" s="2"/>
      <c r="AI654" s="2"/>
      <c r="AQ654" s="2"/>
      <c r="AY654" s="2"/>
      <c r="BO654" s="2"/>
      <c r="BW654" s="2"/>
      <c r="CE654" s="2"/>
    </row>
    <row r="655" spans="19:83" ht="23.25">
      <c r="S655" s="2"/>
      <c r="AA655" s="2"/>
      <c r="AI655" s="2"/>
      <c r="AQ655" s="2"/>
      <c r="AY655" s="2"/>
      <c r="BO655" s="2"/>
      <c r="BW655" s="2"/>
      <c r="CE655" s="2"/>
    </row>
    <row r="656" spans="19:83" ht="23.25">
      <c r="S656" s="2"/>
      <c r="AA656" s="2"/>
      <c r="AI656" s="2"/>
      <c r="AQ656" s="2"/>
      <c r="AY656" s="2"/>
      <c r="BO656" s="2"/>
      <c r="BW656" s="2"/>
      <c r="CE656" s="2"/>
    </row>
    <row r="657" spans="19:83" ht="23.25">
      <c r="S657" s="2"/>
      <c r="AA657" s="2"/>
      <c r="AI657" s="2"/>
      <c r="AQ657" s="2"/>
      <c r="AY657" s="2"/>
      <c r="BO657" s="2"/>
      <c r="BW657" s="2"/>
      <c r="CE657" s="2"/>
    </row>
    <row r="658" spans="19:83" ht="23.25">
      <c r="S658" s="2"/>
      <c r="AA658" s="2"/>
      <c r="AI658" s="2"/>
      <c r="AQ658" s="2"/>
      <c r="AY658" s="2"/>
      <c r="BO658" s="2"/>
      <c r="BW658" s="2"/>
      <c r="CE658" s="2"/>
    </row>
    <row r="659" spans="19:83" ht="23.25">
      <c r="S659" s="2"/>
      <c r="AA659" s="2"/>
      <c r="AI659" s="2"/>
      <c r="AQ659" s="2"/>
      <c r="AY659" s="2"/>
      <c r="BO659" s="2"/>
      <c r="BW659" s="2"/>
      <c r="CE659" s="2"/>
    </row>
    <row r="660" spans="19:83" ht="23.25">
      <c r="S660" s="2"/>
      <c r="AA660" s="2"/>
      <c r="AI660" s="2"/>
      <c r="AQ660" s="2"/>
      <c r="AY660" s="2"/>
      <c r="BO660" s="2"/>
      <c r="BW660" s="2"/>
      <c r="CE660" s="2"/>
    </row>
    <row r="661" spans="19:83" ht="23.25">
      <c r="S661" s="2"/>
      <c r="AA661" s="2"/>
      <c r="AI661" s="2"/>
      <c r="AQ661" s="2"/>
      <c r="AY661" s="2"/>
      <c r="BO661" s="2"/>
      <c r="BW661" s="2"/>
      <c r="CE661" s="2"/>
    </row>
    <row r="662" spans="19:83" ht="23.25">
      <c r="S662" s="2"/>
      <c r="AA662" s="2"/>
      <c r="AI662" s="2"/>
      <c r="AQ662" s="2"/>
      <c r="AY662" s="2"/>
      <c r="BO662" s="2"/>
      <c r="BW662" s="2"/>
      <c r="CE662" s="2"/>
    </row>
    <row r="663" spans="19:83" ht="23.25">
      <c r="S663" s="2"/>
      <c r="AA663" s="2"/>
      <c r="AI663" s="2"/>
      <c r="AQ663" s="2"/>
      <c r="AY663" s="2"/>
      <c r="BO663" s="2"/>
      <c r="BW663" s="2"/>
      <c r="CE663" s="2"/>
    </row>
    <row r="664" spans="19:83" ht="23.25">
      <c r="S664" s="2"/>
      <c r="AA664" s="2"/>
      <c r="AI664" s="2"/>
      <c r="AQ664" s="2"/>
      <c r="AY664" s="2"/>
      <c r="BO664" s="2"/>
      <c r="BW664" s="2"/>
      <c r="CE664" s="2"/>
    </row>
    <row r="665" spans="19:83" ht="23.25">
      <c r="S665" s="2"/>
      <c r="AA665" s="2"/>
      <c r="AI665" s="2"/>
      <c r="AQ665" s="2"/>
      <c r="AY665" s="2"/>
      <c r="BO665" s="2"/>
      <c r="BW665" s="2"/>
      <c r="CE665" s="2"/>
    </row>
    <row r="666" spans="19:83" ht="23.25">
      <c r="S666" s="2"/>
      <c r="AA666" s="2"/>
      <c r="AI666" s="2"/>
      <c r="AQ666" s="2"/>
      <c r="AY666" s="2"/>
      <c r="BO666" s="2"/>
      <c r="BW666" s="2"/>
      <c r="CE666" s="2"/>
    </row>
    <row r="667" spans="19:83" ht="23.25">
      <c r="S667" s="2"/>
      <c r="AA667" s="2"/>
      <c r="AI667" s="2"/>
      <c r="AQ667" s="2"/>
      <c r="AY667" s="2"/>
      <c r="BO667" s="2"/>
      <c r="BW667" s="2"/>
      <c r="CE667" s="2"/>
    </row>
    <row r="668" spans="19:83" ht="23.25">
      <c r="S668" s="2"/>
      <c r="AA668" s="2"/>
      <c r="AI668" s="2"/>
      <c r="AQ668" s="2"/>
      <c r="AY668" s="2"/>
      <c r="BO668" s="2"/>
      <c r="BW668" s="2"/>
      <c r="CE668" s="2"/>
    </row>
    <row r="669" spans="19:83" ht="23.25">
      <c r="S669" s="2"/>
      <c r="AA669" s="2"/>
      <c r="AI669" s="2"/>
      <c r="AQ669" s="2"/>
      <c r="AY669" s="2"/>
      <c r="BO669" s="2"/>
      <c r="BW669" s="2"/>
      <c r="CE669" s="2"/>
    </row>
    <row r="670" spans="19:83" ht="23.25">
      <c r="S670" s="2"/>
      <c r="AA670" s="2"/>
      <c r="AI670" s="2"/>
      <c r="AQ670" s="2"/>
      <c r="AY670" s="2"/>
      <c r="BO670" s="2"/>
      <c r="BW670" s="2"/>
      <c r="CE670" s="2"/>
    </row>
    <row r="671" spans="19:83" ht="23.25">
      <c r="S671" s="2"/>
      <c r="AA671" s="2"/>
      <c r="AI671" s="2"/>
      <c r="AQ671" s="2"/>
      <c r="AY671" s="2"/>
      <c r="BO671" s="2"/>
      <c r="BW671" s="2"/>
      <c r="CE671" s="2"/>
    </row>
    <row r="672" spans="19:83" ht="23.25">
      <c r="S672" s="2"/>
      <c r="AA672" s="2"/>
      <c r="AI672" s="2"/>
      <c r="AQ672" s="2"/>
      <c r="AY672" s="2"/>
      <c r="BO672" s="2"/>
      <c r="BW672" s="2"/>
      <c r="CE672" s="2"/>
    </row>
    <row r="673" spans="19:83" ht="23.25">
      <c r="S673" s="2"/>
      <c r="AA673" s="2"/>
      <c r="AI673" s="2"/>
      <c r="AQ673" s="2"/>
      <c r="AY673" s="2"/>
      <c r="BO673" s="2"/>
      <c r="BW673" s="2"/>
      <c r="CE673" s="2"/>
    </row>
    <row r="674" spans="19:83" ht="23.25">
      <c r="S674" s="2"/>
      <c r="AA674" s="2"/>
      <c r="AI674" s="2"/>
      <c r="AQ674" s="2"/>
      <c r="AY674" s="2"/>
      <c r="BO674" s="2"/>
      <c r="BW674" s="2"/>
      <c r="CE674" s="2"/>
    </row>
    <row r="675" spans="19:83" ht="23.25">
      <c r="S675" s="2"/>
      <c r="AA675" s="2"/>
      <c r="AI675" s="2"/>
      <c r="AQ675" s="2"/>
      <c r="AY675" s="2"/>
      <c r="BO675" s="2"/>
      <c r="BW675" s="2"/>
      <c r="CE675" s="2"/>
    </row>
    <row r="676" spans="19:83" ht="23.25">
      <c r="S676" s="2"/>
      <c r="AA676" s="2"/>
      <c r="AI676" s="2"/>
      <c r="AQ676" s="2"/>
      <c r="AY676" s="2"/>
      <c r="BO676" s="2"/>
      <c r="BW676" s="2"/>
      <c r="CE676" s="2"/>
    </row>
    <row r="677" spans="19:83" ht="23.25">
      <c r="S677" s="2"/>
      <c r="AA677" s="2"/>
      <c r="AI677" s="2"/>
      <c r="AQ677" s="2"/>
      <c r="AY677" s="2"/>
      <c r="BO677" s="2"/>
      <c r="BW677" s="2"/>
      <c r="CE677" s="2"/>
    </row>
    <row r="678" spans="19:83" ht="23.25">
      <c r="S678" s="2"/>
      <c r="AA678" s="2"/>
      <c r="AI678" s="2"/>
      <c r="AQ678" s="2"/>
      <c r="AY678" s="2"/>
      <c r="BO678" s="2"/>
      <c r="BW678" s="2"/>
      <c r="CE678" s="2"/>
    </row>
    <row r="679" spans="19:83" ht="23.25">
      <c r="S679" s="2"/>
      <c r="AA679" s="2"/>
      <c r="AI679" s="2"/>
      <c r="AQ679" s="2"/>
      <c r="AY679" s="2"/>
      <c r="BO679" s="2"/>
      <c r="BW679" s="2"/>
      <c r="CE679" s="2"/>
    </row>
    <row r="680" spans="19:83" ht="23.25">
      <c r="S680" s="2"/>
      <c r="AA680" s="2"/>
      <c r="AI680" s="2"/>
      <c r="AQ680" s="2"/>
      <c r="AY680" s="2"/>
      <c r="BO680" s="2"/>
      <c r="BW680" s="2"/>
      <c r="CE680" s="2"/>
    </row>
    <row r="681" spans="19:83" ht="23.25">
      <c r="S681" s="2"/>
      <c r="AA681" s="2"/>
      <c r="AI681" s="2"/>
      <c r="AQ681" s="2"/>
      <c r="AY681" s="2"/>
      <c r="BO681" s="2"/>
      <c r="BW681" s="2"/>
      <c r="CE681" s="2"/>
    </row>
    <row r="682" spans="19:83" ht="23.25">
      <c r="S682" s="2"/>
      <c r="AA682" s="2"/>
      <c r="AI682" s="2"/>
      <c r="AQ682" s="2"/>
      <c r="AY682" s="2"/>
      <c r="BO682" s="2"/>
      <c r="BW682" s="2"/>
      <c r="CE682" s="2"/>
    </row>
    <row r="683" spans="19:83" ht="23.25">
      <c r="S683" s="2"/>
      <c r="AA683" s="2"/>
      <c r="AI683" s="2"/>
      <c r="AQ683" s="2"/>
      <c r="AY683" s="2"/>
      <c r="BO683" s="2"/>
      <c r="BW683" s="2"/>
      <c r="CE683" s="2"/>
    </row>
    <row r="684" spans="19:83" ht="23.25">
      <c r="S684" s="2"/>
      <c r="AA684" s="2"/>
      <c r="AI684" s="2"/>
      <c r="AQ684" s="2"/>
      <c r="AY684" s="2"/>
      <c r="BO684" s="2"/>
      <c r="BW684" s="2"/>
      <c r="CE684" s="2"/>
    </row>
    <row r="685" spans="19:83" ht="23.25">
      <c r="S685" s="2"/>
      <c r="AA685" s="2"/>
      <c r="AI685" s="2"/>
      <c r="AQ685" s="2"/>
      <c r="AY685" s="2"/>
      <c r="BO685" s="2"/>
      <c r="BW685" s="2"/>
      <c r="CE685" s="2"/>
    </row>
    <row r="686" spans="19:83" ht="23.25">
      <c r="S686" s="2"/>
      <c r="AA686" s="2"/>
      <c r="AI686" s="2"/>
      <c r="AQ686" s="2"/>
      <c r="AY686" s="2"/>
      <c r="BO686" s="2"/>
      <c r="BW686" s="2"/>
      <c r="CE686" s="2"/>
    </row>
    <row r="687" spans="19:83" ht="23.25">
      <c r="S687" s="2"/>
      <c r="AA687" s="2"/>
      <c r="AI687" s="2"/>
      <c r="AQ687" s="2"/>
      <c r="AY687" s="2"/>
      <c r="BO687" s="2"/>
      <c r="BW687" s="2"/>
      <c r="CE687" s="2"/>
    </row>
    <row r="688" spans="19:83" ht="23.25">
      <c r="S688" s="2"/>
      <c r="AA688" s="2"/>
      <c r="AI688" s="2"/>
      <c r="AQ688" s="2"/>
      <c r="AY688" s="2"/>
      <c r="BO688" s="2"/>
      <c r="BW688" s="2"/>
      <c r="CE688" s="2"/>
    </row>
    <row r="689" spans="19:83" ht="23.25">
      <c r="S689" s="2"/>
      <c r="AA689" s="2"/>
      <c r="AI689" s="2"/>
      <c r="AQ689" s="2"/>
      <c r="AY689" s="2"/>
      <c r="BO689" s="2"/>
      <c r="BW689" s="2"/>
      <c r="CE689" s="2"/>
    </row>
    <row r="690" spans="19:83" ht="23.25">
      <c r="S690" s="2"/>
      <c r="AA690" s="2"/>
      <c r="AI690" s="2"/>
      <c r="AQ690" s="2"/>
      <c r="AY690" s="2"/>
      <c r="BO690" s="2"/>
      <c r="BW690" s="2"/>
      <c r="CE690" s="2"/>
    </row>
    <row r="691" spans="19:83" ht="23.25">
      <c r="S691" s="2"/>
      <c r="AA691" s="2"/>
      <c r="AI691" s="2"/>
      <c r="AQ691" s="2"/>
      <c r="AY691" s="2"/>
      <c r="BO691" s="2"/>
      <c r="BW691" s="2"/>
      <c r="CE691" s="2"/>
    </row>
    <row r="692" spans="19:83" ht="23.25">
      <c r="S692" s="2"/>
      <c r="AA692" s="2"/>
      <c r="AI692" s="2"/>
      <c r="AQ692" s="2"/>
      <c r="AY692" s="2"/>
      <c r="BO692" s="2"/>
      <c r="BW692" s="2"/>
      <c r="CE692" s="2"/>
    </row>
    <row r="693" spans="19:83" ht="23.25">
      <c r="S693" s="2"/>
      <c r="AA693" s="2"/>
      <c r="AI693" s="2"/>
      <c r="AQ693" s="2"/>
      <c r="AY693" s="2"/>
      <c r="BO693" s="2"/>
      <c r="BW693" s="2"/>
      <c r="CE693" s="2"/>
    </row>
    <row r="694" spans="19:83" ht="23.25">
      <c r="S694" s="2"/>
      <c r="AA694" s="2"/>
      <c r="AI694" s="2"/>
      <c r="AQ694" s="2"/>
      <c r="AY694" s="2"/>
      <c r="BO694" s="2"/>
      <c r="BW694" s="2"/>
      <c r="CE694" s="2"/>
    </row>
    <row r="695" spans="19:83" ht="23.25">
      <c r="S695" s="2"/>
      <c r="AA695" s="2"/>
      <c r="AI695" s="2"/>
      <c r="AQ695" s="2"/>
      <c r="AY695" s="2"/>
      <c r="BO695" s="2"/>
      <c r="BW695" s="2"/>
      <c r="CE695" s="2"/>
    </row>
    <row r="696" spans="19:83" ht="23.25">
      <c r="S696" s="2"/>
      <c r="AA696" s="2"/>
      <c r="AI696" s="2"/>
      <c r="AQ696" s="2"/>
      <c r="AY696" s="2"/>
      <c r="BO696" s="2"/>
      <c r="BW696" s="2"/>
      <c r="CE696" s="2"/>
    </row>
    <row r="697" spans="19:83" ht="23.25">
      <c r="S697" s="2"/>
      <c r="AA697" s="2"/>
      <c r="AI697" s="2"/>
      <c r="AQ697" s="2"/>
      <c r="AY697" s="2"/>
      <c r="BO697" s="2"/>
      <c r="BW697" s="2"/>
      <c r="CE697" s="2"/>
    </row>
    <row r="698" spans="19:83" ht="23.25">
      <c r="S698" s="2"/>
      <c r="AA698" s="2"/>
      <c r="AI698" s="2"/>
      <c r="AQ698" s="2"/>
      <c r="AY698" s="2"/>
      <c r="BO698" s="2"/>
      <c r="BW698" s="2"/>
      <c r="CE698" s="2"/>
    </row>
    <row r="699" spans="19:83" ht="23.25">
      <c r="S699" s="2"/>
      <c r="AA699" s="2"/>
      <c r="AI699" s="2"/>
      <c r="AQ699" s="2"/>
      <c r="AY699" s="2"/>
      <c r="BO699" s="2"/>
      <c r="BW699" s="2"/>
      <c r="CE699" s="2"/>
    </row>
    <row r="700" spans="19:83" ht="23.25">
      <c r="S700" s="2"/>
      <c r="AA700" s="2"/>
      <c r="AI700" s="2"/>
      <c r="AQ700" s="2"/>
      <c r="AY700" s="2"/>
      <c r="BO700" s="2"/>
      <c r="BW700" s="2"/>
      <c r="CE700" s="2"/>
    </row>
    <row r="701" spans="19:83" ht="23.25">
      <c r="S701" s="2"/>
      <c r="AA701" s="2"/>
      <c r="AI701" s="2"/>
      <c r="AQ701" s="2"/>
      <c r="AY701" s="2"/>
      <c r="BO701" s="2"/>
      <c r="BW701" s="2"/>
      <c r="CE701" s="2"/>
    </row>
    <row r="702" spans="19:83" ht="23.25">
      <c r="S702" s="2"/>
      <c r="AA702" s="2"/>
      <c r="AI702" s="2"/>
      <c r="AQ702" s="2"/>
      <c r="AY702" s="2"/>
      <c r="BO702" s="2"/>
      <c r="BW702" s="2"/>
      <c r="CE702" s="2"/>
    </row>
    <row r="703" spans="19:83" ht="23.25">
      <c r="S703" s="2"/>
      <c r="AA703" s="2"/>
      <c r="AI703" s="2"/>
      <c r="AQ703" s="2"/>
      <c r="AY703" s="2"/>
      <c r="BO703" s="2"/>
      <c r="BW703" s="2"/>
      <c r="CE703" s="2"/>
    </row>
    <row r="704" spans="19:83" ht="23.25">
      <c r="S704" s="2"/>
      <c r="AA704" s="2"/>
      <c r="AI704" s="2"/>
      <c r="AQ704" s="2"/>
      <c r="AY704" s="2"/>
      <c r="BO704" s="2"/>
      <c r="BW704" s="2"/>
      <c r="CE704" s="2"/>
    </row>
    <row r="705" spans="19:83" ht="23.25">
      <c r="S705" s="2"/>
      <c r="AA705" s="2"/>
      <c r="AI705" s="2"/>
      <c r="AQ705" s="2"/>
      <c r="AY705" s="2"/>
      <c r="BO705" s="2"/>
      <c r="BW705" s="2"/>
      <c r="CE705" s="2"/>
    </row>
    <row r="706" spans="19:83" ht="23.25">
      <c r="S706" s="2"/>
      <c r="AA706" s="2"/>
      <c r="AI706" s="2"/>
      <c r="AQ706" s="2"/>
      <c r="AY706" s="2"/>
      <c r="BO706" s="2"/>
      <c r="BW706" s="2"/>
      <c r="CE706" s="2"/>
    </row>
    <row r="707" spans="19:83" ht="23.25">
      <c r="S707" s="2"/>
      <c r="AA707" s="2"/>
      <c r="AI707" s="2"/>
      <c r="AQ707" s="2"/>
      <c r="AY707" s="2"/>
      <c r="BO707" s="2"/>
      <c r="BW707" s="2"/>
      <c r="CE707" s="2"/>
    </row>
    <row r="708" spans="19:83" ht="23.25">
      <c r="S708" s="2"/>
      <c r="AA708" s="2"/>
      <c r="AI708" s="2"/>
      <c r="AQ708" s="2"/>
      <c r="AY708" s="2"/>
      <c r="BO708" s="2"/>
      <c r="BW708" s="2"/>
      <c r="CE708" s="2"/>
    </row>
    <row r="709" spans="19:83" ht="23.25">
      <c r="S709" s="2"/>
      <c r="AA709" s="2"/>
      <c r="AI709" s="2"/>
      <c r="AQ709" s="2"/>
      <c r="AY709" s="2"/>
      <c r="BO709" s="2"/>
      <c r="BW709" s="2"/>
      <c r="CE709" s="2"/>
    </row>
    <row r="710" spans="19:83" ht="23.25">
      <c r="S710" s="2"/>
      <c r="AA710" s="2"/>
      <c r="AI710" s="2"/>
      <c r="AQ710" s="2"/>
      <c r="AY710" s="2"/>
      <c r="BO710" s="2"/>
      <c r="BW710" s="2"/>
      <c r="CE710" s="2"/>
    </row>
    <row r="711" spans="19:83" ht="23.25">
      <c r="S711" s="2"/>
      <c r="AA711" s="2"/>
      <c r="AI711" s="2"/>
      <c r="AQ711" s="2"/>
      <c r="AY711" s="2"/>
      <c r="BO711" s="2"/>
      <c r="BW711" s="2"/>
      <c r="CE711" s="2"/>
    </row>
    <row r="712" spans="19:83" ht="23.25">
      <c r="S712" s="2"/>
      <c r="AA712" s="2"/>
      <c r="AI712" s="2"/>
      <c r="AQ712" s="2"/>
      <c r="AY712" s="2"/>
      <c r="BO712" s="2"/>
      <c r="BW712" s="2"/>
      <c r="CE712" s="2"/>
    </row>
    <row r="713" spans="19:83" ht="23.25">
      <c r="S713" s="2"/>
      <c r="AA713" s="2"/>
      <c r="AI713" s="2"/>
      <c r="AQ713" s="2"/>
      <c r="AY713" s="2"/>
      <c r="BO713" s="2"/>
      <c r="BW713" s="2"/>
      <c r="CE713" s="2"/>
    </row>
    <row r="714" spans="19:83" ht="23.25">
      <c r="S714" s="2"/>
      <c r="AA714" s="2"/>
      <c r="AI714" s="2"/>
      <c r="AQ714" s="2"/>
      <c r="AY714" s="2"/>
      <c r="BO714" s="2"/>
      <c r="BW714" s="2"/>
      <c r="CE714" s="2"/>
    </row>
    <row r="715" spans="19:83" ht="23.25">
      <c r="S715" s="2"/>
      <c r="AA715" s="2"/>
      <c r="AI715" s="2"/>
      <c r="AQ715" s="2"/>
      <c r="AY715" s="2"/>
      <c r="BO715" s="2"/>
      <c r="BW715" s="2"/>
      <c r="CE715" s="2"/>
    </row>
    <row r="716" spans="19:83" ht="23.25">
      <c r="S716" s="2"/>
      <c r="AA716" s="2"/>
      <c r="AI716" s="2"/>
      <c r="AQ716" s="2"/>
      <c r="AY716" s="2"/>
      <c r="BO716" s="2"/>
      <c r="BW716" s="2"/>
      <c r="CE716" s="2"/>
    </row>
    <row r="717" spans="19:83" ht="23.25">
      <c r="S717" s="2"/>
      <c r="AA717" s="2"/>
      <c r="AI717" s="2"/>
      <c r="AQ717" s="2"/>
      <c r="AY717" s="2"/>
      <c r="BO717" s="2"/>
      <c r="BW717" s="2"/>
      <c r="CE717" s="2"/>
    </row>
    <row r="718" spans="19:83" ht="23.25">
      <c r="S718" s="2"/>
      <c r="AA718" s="2"/>
      <c r="AI718" s="2"/>
      <c r="AQ718" s="2"/>
      <c r="AY718" s="2"/>
      <c r="BO718" s="2"/>
      <c r="BW718" s="2"/>
      <c r="CE718" s="2"/>
    </row>
    <row r="719" spans="19:83" ht="23.25">
      <c r="S719" s="2"/>
      <c r="AA719" s="2"/>
      <c r="AI719" s="2"/>
      <c r="AQ719" s="2"/>
      <c r="AY719" s="2"/>
      <c r="BO719" s="2"/>
      <c r="BW719" s="2"/>
      <c r="CE719" s="2"/>
    </row>
    <row r="720" spans="19:83" ht="23.25">
      <c r="S720" s="2"/>
      <c r="AA720" s="2"/>
      <c r="AI720" s="2"/>
      <c r="AQ720" s="2"/>
      <c r="AY720" s="2"/>
      <c r="BO720" s="2"/>
      <c r="BW720" s="2"/>
      <c r="CE720" s="2"/>
    </row>
    <row r="721" spans="19:83" ht="23.25">
      <c r="S721" s="2"/>
      <c r="AA721" s="2"/>
      <c r="AI721" s="2"/>
      <c r="AQ721" s="2"/>
      <c r="AY721" s="2"/>
      <c r="BO721" s="2"/>
      <c r="BW721" s="2"/>
      <c r="CE721" s="2"/>
    </row>
    <row r="722" spans="19:83" ht="23.25">
      <c r="S722" s="2"/>
      <c r="AA722" s="2"/>
      <c r="AI722" s="2"/>
      <c r="AQ722" s="2"/>
      <c r="AY722" s="2"/>
      <c r="BO722" s="2"/>
      <c r="BW722" s="2"/>
      <c r="CE722" s="2"/>
    </row>
    <row r="723" spans="19:83" ht="23.25">
      <c r="S723" s="2"/>
      <c r="AA723" s="2"/>
      <c r="AI723" s="2"/>
      <c r="AQ723" s="2"/>
      <c r="AY723" s="2"/>
      <c r="BO723" s="2"/>
      <c r="BW723" s="2"/>
      <c r="CE723" s="2"/>
    </row>
    <row r="724" spans="19:83" ht="23.25">
      <c r="S724" s="2"/>
      <c r="AA724" s="2"/>
      <c r="AI724" s="2"/>
      <c r="AQ724" s="2"/>
      <c r="AY724" s="2"/>
      <c r="BO724" s="2"/>
      <c r="BW724" s="2"/>
      <c r="CE724" s="2"/>
    </row>
    <row r="725" spans="19:83" ht="23.25">
      <c r="S725" s="2"/>
      <c r="AA725" s="2"/>
      <c r="AI725" s="2"/>
      <c r="AQ725" s="2"/>
      <c r="AY725" s="2"/>
      <c r="BO725" s="2"/>
      <c r="BW725" s="2"/>
      <c r="CE725" s="2"/>
    </row>
    <row r="726" spans="19:83" ht="23.25">
      <c r="S726" s="2"/>
      <c r="AA726" s="2"/>
      <c r="AI726" s="2"/>
      <c r="AQ726" s="2"/>
      <c r="AY726" s="2"/>
      <c r="BO726" s="2"/>
      <c r="BW726" s="2"/>
      <c r="CE726" s="2"/>
    </row>
    <row r="727" spans="19:83" ht="23.25">
      <c r="S727" s="2"/>
      <c r="AA727" s="2"/>
      <c r="AI727" s="2"/>
      <c r="AQ727" s="2"/>
      <c r="AY727" s="2"/>
      <c r="BO727" s="2"/>
      <c r="BW727" s="2"/>
      <c r="CE727" s="2"/>
    </row>
    <row r="728" spans="19:83" ht="23.25">
      <c r="S728" s="2"/>
      <c r="AA728" s="2"/>
      <c r="AI728" s="2"/>
      <c r="AQ728" s="2"/>
      <c r="AY728" s="2"/>
      <c r="BO728" s="2"/>
      <c r="BW728" s="2"/>
      <c r="CE728" s="2"/>
    </row>
    <row r="729" spans="19:83" ht="23.25">
      <c r="S729" s="2"/>
      <c r="AA729" s="2"/>
      <c r="AI729" s="2"/>
      <c r="AQ729" s="2"/>
      <c r="AY729" s="2"/>
      <c r="BO729" s="2"/>
      <c r="BW729" s="2"/>
      <c r="CE729" s="2"/>
    </row>
    <row r="730" spans="19:83" ht="23.25">
      <c r="S730" s="2"/>
      <c r="AA730" s="2"/>
      <c r="AI730" s="2"/>
      <c r="AQ730" s="2"/>
      <c r="AY730" s="2"/>
      <c r="BO730" s="2"/>
      <c r="BW730" s="2"/>
      <c r="CE730" s="2"/>
    </row>
    <row r="731" spans="19:83" ht="23.25">
      <c r="S731" s="2"/>
      <c r="AA731" s="2"/>
      <c r="AI731" s="2"/>
      <c r="AQ731" s="2"/>
      <c r="AY731" s="2"/>
      <c r="BO731" s="2"/>
      <c r="BW731" s="2"/>
      <c r="CE731" s="2"/>
    </row>
    <row r="732" spans="19:83" ht="23.25">
      <c r="S732" s="2"/>
      <c r="AA732" s="2"/>
      <c r="AI732" s="2"/>
      <c r="AQ732" s="2"/>
      <c r="AY732" s="2"/>
      <c r="BO732" s="2"/>
      <c r="BW732" s="2"/>
      <c r="CE732" s="2"/>
    </row>
    <row r="733" spans="19:83" ht="23.25">
      <c r="S733" s="2"/>
      <c r="AA733" s="2"/>
      <c r="AI733" s="2"/>
      <c r="AQ733" s="2"/>
      <c r="AY733" s="2"/>
      <c r="BO733" s="2"/>
      <c r="BW733" s="2"/>
      <c r="CE733" s="2"/>
    </row>
    <row r="734" spans="19:83" ht="23.25">
      <c r="S734" s="2"/>
      <c r="AA734" s="2"/>
      <c r="AI734" s="2"/>
      <c r="AQ734" s="2"/>
      <c r="AY734" s="2"/>
      <c r="BO734" s="2"/>
      <c r="BW734" s="2"/>
      <c r="CE734" s="2"/>
    </row>
    <row r="735" spans="19:83" ht="23.25">
      <c r="S735" s="2"/>
      <c r="AA735" s="2"/>
      <c r="AI735" s="2"/>
      <c r="AQ735" s="2"/>
      <c r="AY735" s="2"/>
      <c r="BO735" s="2"/>
      <c r="BW735" s="2"/>
      <c r="CE735" s="2"/>
    </row>
    <row r="736" spans="19:83" ht="23.25">
      <c r="S736" s="2"/>
      <c r="AA736" s="2"/>
      <c r="AI736" s="2"/>
      <c r="AQ736" s="2"/>
      <c r="AY736" s="2"/>
      <c r="BO736" s="2"/>
      <c r="BW736" s="2"/>
      <c r="CE736" s="2"/>
    </row>
    <row r="737" spans="19:83" ht="23.25">
      <c r="S737" s="2"/>
      <c r="AA737" s="2"/>
      <c r="AI737" s="2"/>
      <c r="AQ737" s="2"/>
      <c r="AY737" s="2"/>
      <c r="BO737" s="2"/>
      <c r="BW737" s="2"/>
      <c r="CE737" s="2"/>
    </row>
    <row r="738" spans="19:83" ht="23.25">
      <c r="S738" s="2"/>
      <c r="AA738" s="2"/>
      <c r="AI738" s="2"/>
      <c r="AQ738" s="2"/>
      <c r="AY738" s="2"/>
      <c r="BO738" s="2"/>
      <c r="BW738" s="2"/>
      <c r="CE738" s="2"/>
    </row>
    <row r="739" spans="19:83" ht="23.25">
      <c r="S739" s="2"/>
      <c r="AA739" s="2"/>
      <c r="AI739" s="2"/>
      <c r="AQ739" s="2"/>
      <c r="AY739" s="2"/>
      <c r="BO739" s="2"/>
      <c r="BW739" s="2"/>
      <c r="CE739" s="2"/>
    </row>
    <row r="740" spans="19:83" ht="23.25">
      <c r="S740" s="2"/>
      <c r="AA740" s="2"/>
      <c r="AI740" s="2"/>
      <c r="AQ740" s="2"/>
      <c r="AY740" s="2"/>
      <c r="BO740" s="2"/>
      <c r="BW740" s="2"/>
      <c r="CE740" s="2"/>
    </row>
    <row r="741" spans="19:83" ht="23.25">
      <c r="S741" s="2"/>
      <c r="AA741" s="2"/>
      <c r="AI741" s="2"/>
      <c r="AQ741" s="2"/>
      <c r="AY741" s="2"/>
      <c r="BO741" s="2"/>
      <c r="BW741" s="2"/>
      <c r="CE741" s="2"/>
    </row>
    <row r="742" spans="19:83" ht="23.25">
      <c r="S742" s="2"/>
      <c r="AA742" s="2"/>
      <c r="AI742" s="2"/>
      <c r="AQ742" s="2"/>
      <c r="AY742" s="2"/>
      <c r="BO742" s="2"/>
      <c r="BW742" s="2"/>
      <c r="CE742" s="2"/>
    </row>
    <row r="743" spans="19:83" ht="23.25">
      <c r="S743" s="2"/>
      <c r="AA743" s="2"/>
      <c r="AI743" s="2"/>
      <c r="AQ743" s="2"/>
      <c r="AY743" s="2"/>
      <c r="BO743" s="2"/>
      <c r="BW743" s="2"/>
      <c r="CE743" s="2"/>
    </row>
    <row r="744" spans="19:83" ht="23.25">
      <c r="S744" s="2"/>
      <c r="AA744" s="2"/>
      <c r="AI744" s="2"/>
      <c r="AQ744" s="2"/>
      <c r="AY744" s="2"/>
      <c r="BO744" s="2"/>
      <c r="BW744" s="2"/>
      <c r="CE744" s="2"/>
    </row>
    <row r="745" spans="19:83" ht="23.25">
      <c r="S745" s="2"/>
      <c r="AA745" s="2"/>
      <c r="AI745" s="2"/>
      <c r="AQ745" s="2"/>
      <c r="AY745" s="2"/>
      <c r="BO745" s="2"/>
      <c r="BW745" s="2"/>
      <c r="CE745" s="2"/>
    </row>
    <row r="746" spans="19:83" ht="23.25">
      <c r="S746" s="2"/>
      <c r="AA746" s="2"/>
      <c r="AI746" s="2"/>
      <c r="AQ746" s="2"/>
      <c r="AY746" s="2"/>
      <c r="BO746" s="2"/>
      <c r="BW746" s="2"/>
      <c r="CE746" s="2"/>
    </row>
    <row r="747" spans="19:83" ht="23.25">
      <c r="S747" s="2"/>
      <c r="AA747" s="2"/>
      <c r="AI747" s="2"/>
      <c r="AQ747" s="2"/>
      <c r="AY747" s="2"/>
      <c r="BO747" s="2"/>
      <c r="BW747" s="2"/>
      <c r="CE747" s="2"/>
    </row>
    <row r="748" spans="19:83" ht="23.25">
      <c r="S748" s="2"/>
      <c r="AA748" s="2"/>
      <c r="AI748" s="2"/>
      <c r="AQ748" s="2"/>
      <c r="AY748" s="2"/>
      <c r="BO748" s="2"/>
      <c r="BW748" s="2"/>
      <c r="CE748" s="2"/>
    </row>
    <row r="749" spans="19:83" ht="23.25">
      <c r="S749" s="2"/>
      <c r="AA749" s="2"/>
      <c r="AI749" s="2"/>
      <c r="AQ749" s="2"/>
      <c r="AY749" s="2"/>
      <c r="BO749" s="2"/>
      <c r="BW749" s="2"/>
      <c r="CE749" s="2"/>
    </row>
    <row r="750" spans="19:83" ht="23.25">
      <c r="S750" s="2"/>
      <c r="AA750" s="2"/>
      <c r="AI750" s="2"/>
      <c r="AQ750" s="2"/>
      <c r="AY750" s="2"/>
      <c r="BO750" s="2"/>
      <c r="BW750" s="2"/>
      <c r="CE750" s="2"/>
    </row>
    <row r="751" spans="19:83" ht="23.25">
      <c r="S751" s="2"/>
      <c r="AA751" s="2"/>
      <c r="AI751" s="2"/>
      <c r="AQ751" s="2"/>
      <c r="AY751" s="2"/>
      <c r="BO751" s="2"/>
      <c r="BW751" s="2"/>
      <c r="CE751" s="2"/>
    </row>
    <row r="752" spans="19:83" ht="23.25">
      <c r="S752" s="2"/>
      <c r="AA752" s="2"/>
      <c r="AI752" s="2"/>
      <c r="AQ752" s="2"/>
      <c r="AY752" s="2"/>
      <c r="BO752" s="2"/>
      <c r="BW752" s="2"/>
      <c r="CE752" s="2"/>
    </row>
    <row r="753" spans="19:83" ht="23.25">
      <c r="S753" s="2"/>
      <c r="AA753" s="2"/>
      <c r="AI753" s="2"/>
      <c r="AQ753" s="2"/>
      <c r="AY753" s="2"/>
      <c r="BO753" s="2"/>
      <c r="BW753" s="2"/>
      <c r="CE753" s="2"/>
    </row>
    <row r="754" spans="19:83" ht="23.25">
      <c r="S754" s="2"/>
      <c r="AA754" s="2"/>
      <c r="AI754" s="2"/>
      <c r="AQ754" s="2"/>
      <c r="AY754" s="2"/>
      <c r="BO754" s="2"/>
      <c r="BW754" s="2"/>
      <c r="CE754" s="2"/>
    </row>
    <row r="755" spans="19:83" ht="23.25">
      <c r="S755" s="2"/>
      <c r="AA755" s="2"/>
      <c r="AI755" s="2"/>
      <c r="AQ755" s="2"/>
      <c r="AY755" s="2"/>
      <c r="BO755" s="2"/>
      <c r="BW755" s="2"/>
      <c r="CE755" s="2"/>
    </row>
    <row r="756" spans="19:83" ht="23.25">
      <c r="S756" s="2"/>
      <c r="AA756" s="2"/>
      <c r="AI756" s="2"/>
      <c r="AQ756" s="2"/>
      <c r="AY756" s="2"/>
      <c r="BO756" s="2"/>
      <c r="BW756" s="2"/>
      <c r="CE756" s="2"/>
    </row>
    <row r="757" spans="19:83" ht="23.25">
      <c r="S757" s="2"/>
      <c r="AA757" s="2"/>
      <c r="AI757" s="2"/>
      <c r="AQ757" s="2"/>
      <c r="AY757" s="2"/>
      <c r="BO757" s="2"/>
      <c r="BW757" s="2"/>
      <c r="CE757" s="2"/>
    </row>
    <row r="758" spans="19:83" ht="23.25">
      <c r="S758" s="2"/>
      <c r="AA758" s="2"/>
      <c r="AI758" s="2"/>
      <c r="AQ758" s="2"/>
      <c r="AY758" s="2"/>
      <c r="BO758" s="2"/>
      <c r="BW758" s="2"/>
      <c r="CE758" s="2"/>
    </row>
    <row r="759" spans="19:83" ht="23.25">
      <c r="S759" s="2"/>
      <c r="AA759" s="2"/>
      <c r="AI759" s="2"/>
      <c r="AQ759" s="2"/>
      <c r="AY759" s="2"/>
      <c r="BO759" s="2"/>
      <c r="BW759" s="2"/>
      <c r="CE759" s="2"/>
    </row>
    <row r="760" spans="19:83" ht="23.25">
      <c r="S760" s="2"/>
      <c r="AA760" s="2"/>
      <c r="AI760" s="2"/>
      <c r="AQ760" s="2"/>
      <c r="AY760" s="2"/>
      <c r="BO760" s="2"/>
      <c r="BW760" s="2"/>
      <c r="CE760" s="2"/>
    </row>
    <row r="761" spans="19:83" ht="23.25">
      <c r="S761" s="2"/>
      <c r="AA761" s="2"/>
      <c r="AI761" s="2"/>
      <c r="AQ761" s="2"/>
      <c r="AY761" s="2"/>
      <c r="BO761" s="2"/>
      <c r="BW761" s="2"/>
      <c r="CE761" s="2"/>
    </row>
    <row r="762" spans="19:83" ht="23.25">
      <c r="S762" s="2"/>
      <c r="AA762" s="2"/>
      <c r="AI762" s="2"/>
      <c r="AQ762" s="2"/>
      <c r="AY762" s="2"/>
      <c r="BO762" s="2"/>
      <c r="BW762" s="2"/>
      <c r="CE762" s="2"/>
    </row>
    <row r="763" spans="19:83" ht="23.25">
      <c r="S763" s="2"/>
      <c r="AA763" s="2"/>
      <c r="AI763" s="2"/>
      <c r="AQ763" s="2"/>
      <c r="AY763" s="2"/>
      <c r="BO763" s="2"/>
      <c r="BW763" s="2"/>
      <c r="CE763" s="2"/>
    </row>
    <row r="764" spans="19:83" ht="23.25">
      <c r="S764" s="2"/>
      <c r="AA764" s="2"/>
      <c r="AI764" s="2"/>
      <c r="AQ764" s="2"/>
      <c r="AY764" s="2"/>
      <c r="BO764" s="2"/>
      <c r="BW764" s="2"/>
      <c r="CE764" s="2"/>
    </row>
    <row r="765" spans="19:83" ht="23.25">
      <c r="S765" s="2"/>
      <c r="AA765" s="2"/>
      <c r="AI765" s="2"/>
      <c r="AQ765" s="2"/>
      <c r="AY765" s="2"/>
      <c r="BO765" s="2"/>
      <c r="BW765" s="2"/>
      <c r="CE765" s="2"/>
    </row>
    <row r="766" spans="19:83" ht="23.25">
      <c r="S766" s="2"/>
      <c r="AA766" s="2"/>
      <c r="AI766" s="2"/>
      <c r="AQ766" s="2"/>
      <c r="AY766" s="2"/>
      <c r="BO766" s="2"/>
      <c r="BW766" s="2"/>
      <c r="CE766" s="2"/>
    </row>
    <row r="767" spans="19:83" ht="23.25">
      <c r="S767" s="2"/>
      <c r="AA767" s="2"/>
      <c r="AI767" s="2"/>
      <c r="AQ767" s="2"/>
      <c r="AY767" s="2"/>
      <c r="BO767" s="2"/>
      <c r="BW767" s="2"/>
      <c r="CE767" s="2"/>
    </row>
    <row r="768" spans="19:83" ht="23.25">
      <c r="S768" s="2"/>
      <c r="AA768" s="2"/>
      <c r="AI768" s="2"/>
      <c r="AQ768" s="2"/>
      <c r="AY768" s="2"/>
      <c r="BO768" s="2"/>
      <c r="BW768" s="2"/>
      <c r="CE768" s="2"/>
    </row>
    <row r="769" spans="19:83" ht="23.25">
      <c r="S769" s="2"/>
      <c r="AA769" s="2"/>
      <c r="AI769" s="2"/>
      <c r="AQ769" s="2"/>
      <c r="AY769" s="2"/>
      <c r="BO769" s="2"/>
      <c r="BW769" s="2"/>
      <c r="CE769" s="2"/>
    </row>
    <row r="770" spans="19:83" ht="23.25">
      <c r="S770" s="2"/>
      <c r="AA770" s="2"/>
      <c r="AI770" s="2"/>
      <c r="AQ770" s="2"/>
      <c r="AY770" s="2"/>
      <c r="BO770" s="2"/>
      <c r="BW770" s="2"/>
      <c r="CE770" s="2"/>
    </row>
    <row r="771" spans="19:83" ht="23.25">
      <c r="S771" s="2"/>
      <c r="AA771" s="2"/>
      <c r="AI771" s="2"/>
      <c r="AQ771" s="2"/>
      <c r="AY771" s="2"/>
      <c r="BO771" s="2"/>
      <c r="BW771" s="2"/>
      <c r="CE771" s="2"/>
    </row>
    <row r="772" spans="19:83" ht="23.25">
      <c r="S772" s="2"/>
      <c r="AA772" s="2"/>
      <c r="AI772" s="2"/>
      <c r="AQ772" s="2"/>
      <c r="AY772" s="2"/>
      <c r="BO772" s="2"/>
      <c r="BW772" s="2"/>
      <c r="CE772" s="2"/>
    </row>
    <row r="773" spans="19:83" ht="23.25">
      <c r="S773" s="2"/>
      <c r="AA773" s="2"/>
      <c r="AI773" s="2"/>
      <c r="AQ773" s="2"/>
      <c r="AY773" s="2"/>
      <c r="BO773" s="2"/>
      <c r="BW773" s="2"/>
      <c r="CE773" s="2"/>
    </row>
    <row r="774" spans="19:83" ht="23.25">
      <c r="S774" s="2"/>
      <c r="AA774" s="2"/>
      <c r="AI774" s="2"/>
      <c r="AQ774" s="2"/>
      <c r="AY774" s="2"/>
      <c r="BO774" s="2"/>
      <c r="BW774" s="2"/>
      <c r="CE774" s="2"/>
    </row>
    <row r="775" spans="19:83" ht="23.25">
      <c r="S775" s="2"/>
      <c r="AA775" s="2"/>
      <c r="AI775" s="2"/>
      <c r="AQ775" s="2"/>
      <c r="AY775" s="2"/>
      <c r="BO775" s="2"/>
      <c r="BW775" s="2"/>
      <c r="CE775" s="2"/>
    </row>
    <row r="776" spans="19:83" ht="23.25">
      <c r="S776" s="2"/>
      <c r="AA776" s="2"/>
      <c r="AI776" s="2"/>
      <c r="AQ776" s="2"/>
      <c r="AY776" s="2"/>
      <c r="BO776" s="2"/>
      <c r="BW776" s="2"/>
      <c r="CE776" s="2"/>
    </row>
    <row r="777" spans="19:83" ht="23.25">
      <c r="S777" s="2"/>
      <c r="AA777" s="2"/>
      <c r="AI777" s="2"/>
      <c r="AQ777" s="2"/>
      <c r="AY777" s="2"/>
      <c r="BO777" s="2"/>
      <c r="BW777" s="2"/>
      <c r="CE777" s="2"/>
    </row>
    <row r="778" spans="19:83" ht="23.25">
      <c r="S778" s="2"/>
      <c r="AA778" s="2"/>
      <c r="AI778" s="2"/>
      <c r="AQ778" s="2"/>
      <c r="AY778" s="2"/>
      <c r="BO778" s="2"/>
      <c r="BW778" s="2"/>
      <c r="CE778" s="2"/>
    </row>
    <row r="779" spans="19:83" ht="23.25">
      <c r="S779" s="2"/>
      <c r="AA779" s="2"/>
      <c r="AI779" s="2"/>
      <c r="AQ779" s="2"/>
      <c r="AY779" s="2"/>
      <c r="BO779" s="2"/>
      <c r="BW779" s="2"/>
      <c r="CE779" s="2"/>
    </row>
    <row r="780" spans="19:83" ht="23.25">
      <c r="S780" s="2"/>
      <c r="AA780" s="2"/>
      <c r="AI780" s="2"/>
      <c r="AQ780" s="2"/>
      <c r="AY780" s="2"/>
      <c r="BO780" s="2"/>
      <c r="BW780" s="2"/>
      <c r="CE780" s="2"/>
    </row>
    <row r="781" spans="19:83" ht="23.25">
      <c r="S781" s="2"/>
      <c r="AA781" s="2"/>
      <c r="AI781" s="2"/>
      <c r="AQ781" s="2"/>
      <c r="AY781" s="2"/>
      <c r="BO781" s="2"/>
      <c r="BW781" s="2"/>
      <c r="CE781" s="2"/>
    </row>
    <row r="782" spans="19:83" ht="23.25">
      <c r="S782" s="2"/>
      <c r="AA782" s="2"/>
      <c r="AI782" s="2"/>
      <c r="AQ782" s="2"/>
      <c r="AY782" s="2"/>
      <c r="BO782" s="2"/>
      <c r="BW782" s="2"/>
      <c r="CE782" s="2"/>
    </row>
    <row r="783" spans="19:83" ht="23.25">
      <c r="S783" s="2"/>
      <c r="AA783" s="2"/>
      <c r="AI783" s="2"/>
      <c r="AQ783" s="2"/>
      <c r="AY783" s="2"/>
      <c r="BO783" s="2"/>
      <c r="BW783" s="2"/>
      <c r="CE783" s="2"/>
    </row>
    <row r="784" spans="19:83" ht="23.25">
      <c r="S784" s="2"/>
      <c r="AA784" s="2"/>
      <c r="AI784" s="2"/>
      <c r="AQ784" s="2"/>
      <c r="AY784" s="2"/>
      <c r="BO784" s="2"/>
      <c r="BW784" s="2"/>
      <c r="CE784" s="2"/>
    </row>
    <row r="785" spans="19:83" ht="23.25">
      <c r="S785" s="2"/>
      <c r="AA785" s="2"/>
      <c r="AI785" s="2"/>
      <c r="AQ785" s="2"/>
      <c r="AY785" s="2"/>
      <c r="BO785" s="2"/>
      <c r="BW785" s="2"/>
      <c r="CE785" s="2"/>
    </row>
    <row r="786" spans="19:83" ht="23.25">
      <c r="S786" s="2"/>
      <c r="AA786" s="2"/>
      <c r="AI786" s="2"/>
      <c r="AQ786" s="2"/>
      <c r="AY786" s="2"/>
      <c r="BO786" s="2"/>
      <c r="BW786" s="2"/>
      <c r="CE786" s="2"/>
    </row>
    <row r="787" spans="19:83" ht="23.25">
      <c r="S787" s="2"/>
      <c r="AA787" s="2"/>
      <c r="AI787" s="2"/>
      <c r="AQ787" s="2"/>
      <c r="AY787" s="2"/>
      <c r="BO787" s="2"/>
      <c r="BW787" s="2"/>
      <c r="CE787" s="2"/>
    </row>
    <row r="788" spans="19:83" ht="23.25">
      <c r="S788" s="2"/>
      <c r="AA788" s="2"/>
      <c r="AI788" s="2"/>
      <c r="AQ788" s="2"/>
      <c r="AY788" s="2"/>
      <c r="BO788" s="2"/>
      <c r="BW788" s="2"/>
      <c r="CE788" s="2"/>
    </row>
    <row r="789" spans="19:83" ht="23.25">
      <c r="S789" s="2"/>
      <c r="AA789" s="2"/>
      <c r="AI789" s="2"/>
      <c r="AQ789" s="2"/>
      <c r="AY789" s="2"/>
      <c r="BO789" s="2"/>
      <c r="BW789" s="2"/>
      <c r="CE789" s="2"/>
    </row>
    <row r="790" spans="19:83" ht="23.25">
      <c r="S790" s="2"/>
      <c r="AA790" s="2"/>
      <c r="AI790" s="2"/>
      <c r="AQ790" s="2"/>
      <c r="AY790" s="2"/>
      <c r="BO790" s="2"/>
      <c r="BW790" s="2"/>
      <c r="CE790" s="2"/>
    </row>
    <row r="791" spans="19:83" ht="23.25">
      <c r="S791" s="2"/>
      <c r="AA791" s="2"/>
      <c r="AI791" s="2"/>
      <c r="AQ791" s="2"/>
      <c r="AY791" s="2"/>
      <c r="BO791" s="2"/>
      <c r="BW791" s="2"/>
      <c r="CE791" s="2"/>
    </row>
    <row r="792" spans="19:83" ht="23.25">
      <c r="S792" s="2"/>
      <c r="AA792" s="2"/>
      <c r="AI792" s="2"/>
      <c r="AQ792" s="2"/>
      <c r="AY792" s="2"/>
      <c r="BO792" s="2"/>
      <c r="BW792" s="2"/>
      <c r="CE792" s="2"/>
    </row>
    <row r="793" spans="19:83" ht="23.25">
      <c r="S793" s="2"/>
      <c r="AA793" s="2"/>
      <c r="AI793" s="2"/>
      <c r="AQ793" s="2"/>
      <c r="AY793" s="2"/>
      <c r="BO793" s="2"/>
      <c r="BW793" s="2"/>
      <c r="CE793" s="2"/>
    </row>
    <row r="794" spans="19:83" ht="23.25">
      <c r="S794" s="2"/>
      <c r="AA794" s="2"/>
      <c r="AI794" s="2"/>
      <c r="AQ794" s="2"/>
      <c r="AY794" s="2"/>
      <c r="BO794" s="2"/>
      <c r="BW794" s="2"/>
      <c r="CE794" s="2"/>
    </row>
    <row r="795" spans="19:83" ht="23.25">
      <c r="S795" s="2"/>
      <c r="AA795" s="2"/>
      <c r="AI795" s="2"/>
      <c r="AQ795" s="2"/>
      <c r="AY795" s="2"/>
      <c r="BO795" s="2"/>
      <c r="BW795" s="2"/>
      <c r="CE795" s="2"/>
    </row>
    <row r="796" spans="19:83" ht="23.25">
      <c r="S796" s="2"/>
      <c r="AA796" s="2"/>
      <c r="AI796" s="2"/>
      <c r="AQ796" s="2"/>
      <c r="AY796" s="2"/>
      <c r="BO796" s="2"/>
      <c r="BW796" s="2"/>
      <c r="CE796" s="2"/>
    </row>
    <row r="797" spans="19:83" ht="23.25">
      <c r="S797" s="2"/>
      <c r="AA797" s="2"/>
      <c r="AI797" s="2"/>
      <c r="AQ797" s="2"/>
      <c r="AY797" s="2"/>
      <c r="BO797" s="2"/>
      <c r="BW797" s="2"/>
      <c r="CE797" s="2"/>
    </row>
    <row r="798" spans="19:83" ht="23.25">
      <c r="S798" s="2"/>
      <c r="AA798" s="2"/>
      <c r="AI798" s="2"/>
      <c r="AQ798" s="2"/>
      <c r="AY798" s="2"/>
      <c r="BO798" s="2"/>
      <c r="BW798" s="2"/>
      <c r="CE798" s="2"/>
    </row>
    <row r="799" spans="19:83" ht="23.25">
      <c r="S799" s="2"/>
      <c r="AA799" s="2"/>
      <c r="AI799" s="2"/>
      <c r="AQ799" s="2"/>
      <c r="AY799" s="2"/>
      <c r="BO799" s="2"/>
      <c r="BW799" s="2"/>
      <c r="CE799" s="2"/>
    </row>
    <row r="800" spans="19:83" ht="23.25">
      <c r="S800" s="2"/>
      <c r="AA800" s="2"/>
      <c r="AI800" s="2"/>
      <c r="AQ800" s="2"/>
      <c r="AY800" s="2"/>
      <c r="BO800" s="2"/>
      <c r="BW800" s="2"/>
      <c r="CE800" s="2"/>
    </row>
    <row r="801" spans="19:83" ht="23.25">
      <c r="S801" s="2"/>
      <c r="AA801" s="2"/>
      <c r="AI801" s="2"/>
      <c r="AQ801" s="2"/>
      <c r="AY801" s="2"/>
      <c r="BO801" s="2"/>
      <c r="BW801" s="2"/>
      <c r="CE801" s="2"/>
    </row>
    <row r="802" spans="19:83" ht="23.25">
      <c r="S802" s="2"/>
      <c r="AA802" s="2"/>
      <c r="AI802" s="2"/>
      <c r="AQ802" s="2"/>
      <c r="AY802" s="2"/>
      <c r="BO802" s="2"/>
      <c r="BW802" s="2"/>
      <c r="CE802" s="2"/>
    </row>
    <row r="803" spans="19:83" ht="23.25">
      <c r="S803" s="2"/>
      <c r="AA803" s="2"/>
      <c r="AI803" s="2"/>
      <c r="AQ803" s="2"/>
      <c r="AY803" s="2"/>
      <c r="BO803" s="2"/>
      <c r="BW803" s="2"/>
      <c r="CE803" s="2"/>
    </row>
    <row r="804" spans="19:83" ht="23.25">
      <c r="S804" s="2"/>
      <c r="AA804" s="2"/>
      <c r="AI804" s="2"/>
      <c r="AQ804" s="2"/>
      <c r="AY804" s="2"/>
      <c r="BO804" s="2"/>
      <c r="BW804" s="2"/>
      <c r="CE804" s="2"/>
    </row>
    <row r="805" spans="19:83" ht="23.25">
      <c r="S805" s="2"/>
      <c r="AA805" s="2"/>
      <c r="AI805" s="2"/>
      <c r="AQ805" s="2"/>
      <c r="AY805" s="2"/>
      <c r="BO805" s="2"/>
      <c r="BW805" s="2"/>
      <c r="CE805" s="2"/>
    </row>
    <row r="806" spans="19:83" ht="23.25">
      <c r="S806" s="2"/>
      <c r="AA806" s="2"/>
      <c r="AI806" s="2"/>
      <c r="AQ806" s="2"/>
      <c r="AY806" s="2"/>
      <c r="BO806" s="2"/>
      <c r="BW806" s="2"/>
      <c r="CE806" s="2"/>
    </row>
    <row r="807" spans="19:83" ht="23.25">
      <c r="S807" s="2"/>
      <c r="AA807" s="2"/>
      <c r="AI807" s="2"/>
      <c r="AQ807" s="2"/>
      <c r="AY807" s="2"/>
      <c r="BO807" s="2"/>
      <c r="BW807" s="2"/>
      <c r="CE807" s="2"/>
    </row>
    <row r="808" spans="19:83" ht="23.25">
      <c r="S808" s="2"/>
      <c r="AA808" s="2"/>
      <c r="AI808" s="2"/>
      <c r="AQ808" s="2"/>
      <c r="AY808" s="2"/>
      <c r="BO808" s="2"/>
      <c r="BW808" s="2"/>
      <c r="CE808" s="2"/>
    </row>
    <row r="809" spans="19:83" ht="23.25">
      <c r="S809" s="2"/>
      <c r="AA809" s="2"/>
      <c r="AI809" s="2"/>
      <c r="AQ809" s="2"/>
      <c r="AY809" s="2"/>
      <c r="BO809" s="2"/>
      <c r="BW809" s="2"/>
      <c r="CE809" s="2"/>
    </row>
    <row r="810" spans="19:83" ht="23.25">
      <c r="S810" s="2"/>
      <c r="AA810" s="2"/>
      <c r="AI810" s="2"/>
      <c r="AQ810" s="2"/>
      <c r="AY810" s="2"/>
      <c r="BO810" s="2"/>
      <c r="BW810" s="2"/>
      <c r="CE810" s="2"/>
    </row>
    <row r="811" spans="19:83" ht="23.25">
      <c r="S811" s="2"/>
      <c r="AA811" s="2"/>
      <c r="AI811" s="2"/>
      <c r="AQ811" s="2"/>
      <c r="AY811" s="2"/>
      <c r="BO811" s="2"/>
      <c r="BW811" s="2"/>
      <c r="CE811" s="2"/>
    </row>
    <row r="812" spans="19:83" ht="23.25">
      <c r="S812" s="2"/>
      <c r="AA812" s="2"/>
      <c r="AI812" s="2"/>
      <c r="AQ812" s="2"/>
      <c r="AY812" s="2"/>
      <c r="BO812" s="2"/>
      <c r="BW812" s="2"/>
      <c r="CE812" s="2"/>
    </row>
    <row r="813" spans="19:83" ht="23.25">
      <c r="S813" s="2"/>
      <c r="AA813" s="2"/>
      <c r="AI813" s="2"/>
      <c r="AQ813" s="2"/>
      <c r="AY813" s="2"/>
      <c r="BO813" s="2"/>
      <c r="BW813" s="2"/>
      <c r="CE813" s="2"/>
    </row>
    <row r="814" spans="19:83" ht="23.25">
      <c r="S814" s="2"/>
      <c r="AA814" s="2"/>
      <c r="AI814" s="2"/>
      <c r="AQ814" s="2"/>
      <c r="AY814" s="2"/>
      <c r="BO814" s="2"/>
      <c r="BW814" s="2"/>
      <c r="CE814" s="2"/>
    </row>
    <row r="815" spans="19:83" ht="23.25">
      <c r="S815" s="2"/>
      <c r="AA815" s="2"/>
      <c r="AI815" s="2"/>
      <c r="AQ815" s="2"/>
      <c r="AY815" s="2"/>
      <c r="BO815" s="2"/>
      <c r="BW815" s="2"/>
      <c r="CE815" s="2"/>
    </row>
    <row r="816" spans="19:83" ht="23.25">
      <c r="S816" s="2"/>
      <c r="AA816" s="2"/>
      <c r="AI816" s="2"/>
      <c r="AQ816" s="2"/>
      <c r="AY816" s="2"/>
      <c r="BO816" s="2"/>
      <c r="BW816" s="2"/>
      <c r="CE816" s="2"/>
    </row>
    <row r="817" spans="19:83" ht="23.25">
      <c r="S817" s="2"/>
      <c r="AA817" s="2"/>
      <c r="AI817" s="2"/>
      <c r="AQ817" s="2"/>
      <c r="AY817" s="2"/>
      <c r="BO817" s="2"/>
      <c r="BW817" s="2"/>
      <c r="CE817" s="2"/>
    </row>
    <row r="818" spans="19:83" ht="23.25">
      <c r="S818" s="2"/>
      <c r="AA818" s="2"/>
      <c r="AI818" s="2"/>
      <c r="AQ818" s="2"/>
      <c r="AY818" s="2"/>
      <c r="BO818" s="2"/>
      <c r="BW818" s="2"/>
      <c r="CE818" s="2"/>
    </row>
    <row r="819" spans="19:83" ht="23.25">
      <c r="S819" s="2"/>
      <c r="AA819" s="2"/>
      <c r="AI819" s="2"/>
      <c r="AQ819" s="2"/>
      <c r="AY819" s="2"/>
      <c r="BO819" s="2"/>
      <c r="BW819" s="2"/>
      <c r="CE819" s="2"/>
    </row>
    <row r="820" spans="19:83" ht="23.25">
      <c r="S820" s="2"/>
      <c r="AA820" s="2"/>
      <c r="AI820" s="2"/>
      <c r="AQ820" s="2"/>
      <c r="AY820" s="2"/>
      <c r="BO820" s="2"/>
      <c r="BW820" s="2"/>
      <c r="CE820" s="2"/>
    </row>
    <row r="821" spans="19:83" ht="23.25">
      <c r="S821" s="2"/>
      <c r="AA821" s="2"/>
      <c r="AI821" s="2"/>
      <c r="AQ821" s="2"/>
      <c r="AY821" s="2"/>
      <c r="BO821" s="2"/>
      <c r="BW821" s="2"/>
      <c r="CE821" s="2"/>
    </row>
    <row r="822" spans="19:83" ht="23.25">
      <c r="S822" s="2"/>
      <c r="AA822" s="2"/>
      <c r="AI822" s="2"/>
      <c r="AQ822" s="2"/>
      <c r="AY822" s="2"/>
      <c r="BO822" s="2"/>
      <c r="BW822" s="2"/>
      <c r="CE822" s="2"/>
    </row>
    <row r="823" spans="19:83" ht="23.25">
      <c r="S823" s="2"/>
      <c r="AA823" s="2"/>
      <c r="AI823" s="2"/>
      <c r="AQ823" s="2"/>
      <c r="AY823" s="2"/>
      <c r="BO823" s="2"/>
      <c r="BW823" s="2"/>
      <c r="CE823" s="2"/>
    </row>
    <row r="824" spans="19:83" ht="23.25">
      <c r="S824" s="2"/>
      <c r="AA824" s="2"/>
      <c r="AI824" s="2"/>
      <c r="AQ824" s="2"/>
      <c r="AY824" s="2"/>
      <c r="BO824" s="2"/>
      <c r="BW824" s="2"/>
      <c r="CE824" s="2"/>
    </row>
    <row r="825" spans="19:83" ht="23.25">
      <c r="S825" s="2"/>
      <c r="AA825" s="2"/>
      <c r="AI825" s="2"/>
      <c r="AQ825" s="2"/>
      <c r="AY825" s="2"/>
      <c r="BO825" s="2"/>
      <c r="BW825" s="2"/>
      <c r="CE825" s="2"/>
    </row>
    <row r="826" spans="19:83" ht="23.25">
      <c r="S826" s="2"/>
      <c r="AA826" s="2"/>
      <c r="AI826" s="2"/>
      <c r="AQ826" s="2"/>
      <c r="AY826" s="2"/>
      <c r="BO826" s="2"/>
      <c r="BW826" s="2"/>
      <c r="CE826" s="2"/>
    </row>
    <row r="827" spans="19:83" ht="23.25">
      <c r="S827" s="2"/>
      <c r="AA827" s="2"/>
      <c r="AI827" s="2"/>
      <c r="AQ827" s="2"/>
      <c r="AY827" s="2"/>
      <c r="BO827" s="2"/>
      <c r="BW827" s="2"/>
      <c r="CE827" s="2"/>
    </row>
    <row r="828" spans="19:83" ht="23.25">
      <c r="S828" s="2"/>
      <c r="AA828" s="2"/>
      <c r="AI828" s="2"/>
      <c r="AQ828" s="2"/>
      <c r="AY828" s="2"/>
      <c r="BO828" s="2"/>
      <c r="BW828" s="2"/>
      <c r="CE828" s="2"/>
    </row>
    <row r="829" spans="19:83" ht="23.25">
      <c r="S829" s="2"/>
      <c r="AA829" s="2"/>
      <c r="AI829" s="2"/>
      <c r="AQ829" s="2"/>
      <c r="AY829" s="2"/>
      <c r="BO829" s="2"/>
      <c r="BW829" s="2"/>
      <c r="CE829" s="2"/>
    </row>
    <row r="830" spans="19:83" ht="23.25">
      <c r="S830" s="2"/>
      <c r="AA830" s="2"/>
      <c r="AI830" s="2"/>
      <c r="AQ830" s="2"/>
      <c r="AY830" s="2"/>
      <c r="BO830" s="2"/>
      <c r="BW830" s="2"/>
      <c r="CE830" s="2"/>
    </row>
    <row r="831" spans="19:83" ht="23.25">
      <c r="S831" s="2"/>
      <c r="AA831" s="2"/>
      <c r="AI831" s="2"/>
      <c r="AQ831" s="2"/>
      <c r="AY831" s="2"/>
      <c r="BO831" s="2"/>
      <c r="BW831" s="2"/>
      <c r="CE831" s="2"/>
    </row>
    <row r="832" spans="19:83" ht="23.25">
      <c r="S832" s="2"/>
      <c r="AA832" s="2"/>
      <c r="AI832" s="2"/>
      <c r="AQ832" s="2"/>
      <c r="AY832" s="2"/>
      <c r="BO832" s="2"/>
      <c r="BW832" s="2"/>
      <c r="CE832" s="2"/>
    </row>
    <row r="833" spans="19:83" ht="23.25">
      <c r="S833" s="2"/>
      <c r="AA833" s="2"/>
      <c r="AI833" s="2"/>
      <c r="AQ833" s="2"/>
      <c r="AY833" s="2"/>
      <c r="BO833" s="2"/>
      <c r="BW833" s="2"/>
      <c r="CE833" s="2"/>
    </row>
    <row r="834" spans="19:83" ht="23.25">
      <c r="S834" s="2"/>
      <c r="AA834" s="2"/>
      <c r="AI834" s="2"/>
      <c r="AQ834" s="2"/>
      <c r="AY834" s="2"/>
      <c r="BO834" s="2"/>
      <c r="BW834" s="2"/>
      <c r="CE834" s="2"/>
    </row>
    <row r="835" spans="19:83" ht="23.25">
      <c r="S835" s="2"/>
      <c r="AA835" s="2"/>
      <c r="AI835" s="2"/>
      <c r="AQ835" s="2"/>
      <c r="AY835" s="2"/>
      <c r="BO835" s="2"/>
      <c r="BW835" s="2"/>
      <c r="CE835" s="2"/>
    </row>
    <row r="836" spans="19:83" ht="23.25">
      <c r="S836" s="2"/>
      <c r="AA836" s="2"/>
      <c r="AI836" s="2"/>
      <c r="AQ836" s="2"/>
      <c r="AY836" s="2"/>
      <c r="BO836" s="2"/>
      <c r="BW836" s="2"/>
      <c r="CE836" s="2"/>
    </row>
    <row r="837" spans="19:83" ht="23.25">
      <c r="S837" s="2"/>
      <c r="AA837" s="2"/>
      <c r="AI837" s="2"/>
      <c r="AQ837" s="2"/>
      <c r="AY837" s="2"/>
      <c r="BO837" s="2"/>
      <c r="BW837" s="2"/>
      <c r="CE837" s="2"/>
    </row>
    <row r="838" spans="19:83" ht="23.25">
      <c r="S838" s="2"/>
      <c r="AA838" s="2"/>
      <c r="AI838" s="2"/>
      <c r="AQ838" s="2"/>
      <c r="AY838" s="2"/>
      <c r="BO838" s="2"/>
      <c r="BW838" s="2"/>
      <c r="CE838" s="2"/>
    </row>
    <row r="839" spans="19:83" ht="23.25">
      <c r="S839" s="2"/>
      <c r="AA839" s="2"/>
      <c r="AI839" s="2"/>
      <c r="AQ839" s="2"/>
      <c r="AY839" s="2"/>
      <c r="BO839" s="2"/>
      <c r="BW839" s="2"/>
      <c r="CE839" s="2"/>
    </row>
    <row r="840" spans="19:83" ht="23.25">
      <c r="S840" s="2"/>
      <c r="AA840" s="2"/>
      <c r="AI840" s="2"/>
      <c r="AQ840" s="2"/>
      <c r="AY840" s="2"/>
      <c r="BO840" s="2"/>
      <c r="BW840" s="2"/>
      <c r="CE840" s="2"/>
    </row>
    <row r="841" spans="19:83" ht="23.25">
      <c r="S841" s="2"/>
      <c r="AA841" s="2"/>
      <c r="AI841" s="2"/>
      <c r="AQ841" s="2"/>
      <c r="AY841" s="2"/>
      <c r="BO841" s="2"/>
      <c r="BW841" s="2"/>
      <c r="CE841" s="2"/>
    </row>
    <row r="842" spans="19:83" ht="23.25">
      <c r="S842" s="2"/>
      <c r="AA842" s="2"/>
      <c r="AI842" s="2"/>
      <c r="AQ842" s="2"/>
      <c r="AY842" s="2"/>
      <c r="BO842" s="2"/>
      <c r="BW842" s="2"/>
      <c r="CE842" s="2"/>
    </row>
    <row r="843" spans="19:83" ht="23.25">
      <c r="S843" s="2"/>
      <c r="AA843" s="2"/>
      <c r="AI843" s="2"/>
      <c r="AQ843" s="2"/>
      <c r="AY843" s="2"/>
      <c r="BO843" s="2"/>
      <c r="BW843" s="2"/>
      <c r="CE843" s="2"/>
    </row>
    <row r="844" spans="19:83" ht="23.25">
      <c r="S844" s="2"/>
      <c r="AA844" s="2"/>
      <c r="AI844" s="2"/>
      <c r="AQ844" s="2"/>
      <c r="AY844" s="2"/>
      <c r="BO844" s="2"/>
      <c r="BW844" s="2"/>
      <c r="CE844" s="2"/>
    </row>
    <row r="845" spans="19:83" ht="23.25">
      <c r="S845" s="2"/>
      <c r="AA845" s="2"/>
      <c r="AI845" s="2"/>
      <c r="AQ845" s="2"/>
      <c r="AY845" s="2"/>
      <c r="BO845" s="2"/>
      <c r="BW845" s="2"/>
      <c r="CE845" s="2"/>
    </row>
    <row r="846" spans="19:83" ht="23.25">
      <c r="S846" s="2"/>
      <c r="AA846" s="2"/>
      <c r="AI846" s="2"/>
      <c r="AQ846" s="2"/>
      <c r="AY846" s="2"/>
      <c r="BO846" s="2"/>
      <c r="BW846" s="2"/>
      <c r="CE846" s="2"/>
    </row>
    <row r="847" spans="19:83" ht="23.25">
      <c r="S847" s="2"/>
      <c r="AA847" s="2"/>
      <c r="AI847" s="2"/>
      <c r="AQ847" s="2"/>
      <c r="AY847" s="2"/>
      <c r="BO847" s="2"/>
      <c r="BW847" s="2"/>
      <c r="CE847" s="2"/>
    </row>
    <row r="848" spans="19:83" ht="23.25">
      <c r="S848" s="2"/>
      <c r="AA848" s="2"/>
      <c r="AI848" s="2"/>
      <c r="AQ848" s="2"/>
      <c r="AY848" s="2"/>
      <c r="BO848" s="2"/>
      <c r="BW848" s="2"/>
      <c r="CE848" s="2"/>
    </row>
    <row r="849" spans="19:83" ht="23.25">
      <c r="S849" s="2"/>
      <c r="AA849" s="2"/>
      <c r="AI849" s="2"/>
      <c r="AQ849" s="2"/>
      <c r="AY849" s="2"/>
      <c r="BO849" s="2"/>
      <c r="BW849" s="2"/>
      <c r="CE849" s="2"/>
    </row>
    <row r="850" spans="19:83" ht="23.25">
      <c r="S850" s="2"/>
      <c r="AA850" s="2"/>
      <c r="AI850" s="2"/>
      <c r="AQ850" s="2"/>
      <c r="AY850" s="2"/>
      <c r="BO850" s="2"/>
      <c r="BW850" s="2"/>
      <c r="CE850" s="2"/>
    </row>
    <row r="851" spans="19:83" ht="23.25">
      <c r="S851" s="2"/>
      <c r="AA851" s="2"/>
      <c r="AI851" s="2"/>
      <c r="AQ851" s="2"/>
      <c r="AY851" s="2"/>
      <c r="BO851" s="2"/>
      <c r="BW851" s="2"/>
      <c r="CE851" s="2"/>
    </row>
    <row r="852" spans="19:83" ht="23.25">
      <c r="S852" s="2"/>
      <c r="AA852" s="2"/>
      <c r="AI852" s="2"/>
      <c r="AQ852" s="2"/>
      <c r="AY852" s="2"/>
      <c r="BO852" s="2"/>
      <c r="BW852" s="2"/>
      <c r="CE852" s="2"/>
    </row>
    <row r="853" spans="19:83" ht="23.25">
      <c r="S853" s="2"/>
      <c r="AA853" s="2"/>
      <c r="AI853" s="2"/>
      <c r="AQ853" s="2"/>
      <c r="AY853" s="2"/>
      <c r="BO853" s="2"/>
      <c r="BW853" s="2"/>
      <c r="CE853" s="2"/>
    </row>
    <row r="854" spans="19:83" ht="23.25">
      <c r="S854" s="2"/>
      <c r="AA854" s="2"/>
      <c r="AI854" s="2"/>
      <c r="AQ854" s="2"/>
      <c r="AY854" s="2"/>
      <c r="BO854" s="2"/>
      <c r="BW854" s="2"/>
      <c r="CE854" s="2"/>
    </row>
    <row r="855" spans="19:83" ht="23.25">
      <c r="S855" s="2"/>
      <c r="AA855" s="2"/>
      <c r="AI855" s="2"/>
      <c r="AQ855" s="2"/>
      <c r="AY855" s="2"/>
      <c r="BO855" s="2"/>
      <c r="BW855" s="2"/>
      <c r="CE855" s="2"/>
    </row>
    <row r="856" spans="19:83" ht="23.25">
      <c r="S856" s="2"/>
      <c r="AA856" s="2"/>
      <c r="AI856" s="2"/>
      <c r="AQ856" s="2"/>
      <c r="AY856" s="2"/>
      <c r="BO856" s="2"/>
      <c r="BW856" s="2"/>
      <c r="CE856" s="2"/>
    </row>
    <row r="857" spans="19:83" ht="23.25">
      <c r="S857" s="2"/>
      <c r="AA857" s="2"/>
      <c r="AI857" s="2"/>
      <c r="AQ857" s="2"/>
      <c r="AY857" s="2"/>
      <c r="BO857" s="2"/>
      <c r="BW857" s="2"/>
      <c r="CE857" s="2"/>
    </row>
    <row r="858" spans="19:83" ht="23.25">
      <c r="S858" s="2"/>
      <c r="AA858" s="2"/>
      <c r="AI858" s="2"/>
      <c r="AQ858" s="2"/>
      <c r="AY858" s="2"/>
      <c r="BO858" s="2"/>
      <c r="BW858" s="2"/>
      <c r="CE858" s="2"/>
    </row>
    <row r="859" spans="19:83" ht="23.25">
      <c r="S859" s="2"/>
      <c r="AA859" s="2"/>
      <c r="AI859" s="2"/>
      <c r="AQ859" s="2"/>
      <c r="AY859" s="2"/>
      <c r="BO859" s="2"/>
      <c r="BW859" s="2"/>
      <c r="CE859" s="2"/>
    </row>
    <row r="860" spans="19:83" ht="23.25">
      <c r="S860" s="2"/>
      <c r="AA860" s="2"/>
      <c r="AI860" s="2"/>
      <c r="AQ860" s="2"/>
      <c r="AY860" s="2"/>
      <c r="BO860" s="2"/>
      <c r="BW860" s="2"/>
      <c r="CE860" s="2"/>
    </row>
    <row r="861" spans="19:83" ht="23.25">
      <c r="S861" s="2"/>
      <c r="AA861" s="2"/>
      <c r="AI861" s="2"/>
      <c r="AQ861" s="2"/>
      <c r="AY861" s="2"/>
      <c r="BO861" s="2"/>
      <c r="BW861" s="2"/>
      <c r="CE861" s="2"/>
    </row>
    <row r="862" spans="19:83" ht="23.25">
      <c r="S862" s="2"/>
      <c r="AA862" s="2"/>
      <c r="AI862" s="2"/>
      <c r="AQ862" s="2"/>
      <c r="AY862" s="2"/>
      <c r="BO862" s="2"/>
      <c r="BW862" s="2"/>
      <c r="CE862" s="2"/>
    </row>
    <row r="863" spans="19:83" ht="23.25">
      <c r="S863" s="2"/>
      <c r="AA863" s="2"/>
      <c r="AI863" s="2"/>
      <c r="AQ863" s="2"/>
      <c r="AY863" s="2"/>
      <c r="BO863" s="2"/>
      <c r="BW863" s="2"/>
      <c r="CE863" s="2"/>
    </row>
    <row r="864" spans="19:83" ht="23.25">
      <c r="S864" s="2"/>
      <c r="AA864" s="2"/>
      <c r="AI864" s="2"/>
      <c r="AQ864" s="2"/>
      <c r="AY864" s="2"/>
      <c r="BO864" s="2"/>
      <c r="BW864" s="2"/>
      <c r="CE864" s="2"/>
    </row>
    <row r="865" spans="19:83" ht="23.25">
      <c r="S865" s="2"/>
      <c r="AA865" s="2"/>
      <c r="AI865" s="2"/>
      <c r="AQ865" s="2"/>
      <c r="AY865" s="2"/>
      <c r="BO865" s="2"/>
      <c r="BW865" s="2"/>
      <c r="CE865" s="2"/>
    </row>
    <row r="866" spans="19:83" ht="23.25">
      <c r="S866" s="2"/>
      <c r="AA866" s="2"/>
      <c r="AI866" s="2"/>
      <c r="AQ866" s="2"/>
      <c r="AY866" s="2"/>
      <c r="BO866" s="2"/>
      <c r="BW866" s="2"/>
      <c r="CE866" s="2"/>
    </row>
    <row r="867" spans="19:83" ht="23.25">
      <c r="S867" s="2"/>
      <c r="AA867" s="2"/>
      <c r="AI867" s="2"/>
      <c r="AQ867" s="2"/>
      <c r="AY867" s="2"/>
      <c r="BO867" s="2"/>
      <c r="BW867" s="2"/>
      <c r="CE867" s="2"/>
    </row>
    <row r="868" spans="19:83" ht="23.25">
      <c r="S868" s="2"/>
      <c r="AA868" s="2"/>
      <c r="AI868" s="2"/>
      <c r="AQ868" s="2"/>
      <c r="AY868" s="2"/>
      <c r="BO868" s="2"/>
      <c r="BW868" s="2"/>
      <c r="CE868" s="2"/>
    </row>
    <row r="869" spans="19:83" ht="23.25">
      <c r="S869" s="2"/>
      <c r="AA869" s="2"/>
      <c r="AI869" s="2"/>
      <c r="AQ869" s="2"/>
      <c r="AY869" s="2"/>
      <c r="BO869" s="2"/>
      <c r="BW869" s="2"/>
      <c r="CE869" s="2"/>
    </row>
    <row r="870" spans="19:83" ht="23.25">
      <c r="S870" s="2"/>
      <c r="AA870" s="2"/>
      <c r="AI870" s="2"/>
      <c r="AQ870" s="2"/>
      <c r="AY870" s="2"/>
      <c r="BO870" s="2"/>
      <c r="BW870" s="2"/>
      <c r="CE870" s="2"/>
    </row>
    <row r="871" spans="19:83" ht="23.25">
      <c r="S871" s="2"/>
      <c r="AA871" s="2"/>
      <c r="AI871" s="2"/>
      <c r="AQ871" s="2"/>
      <c r="AY871" s="2"/>
      <c r="BO871" s="2"/>
      <c r="BW871" s="2"/>
      <c r="CE871" s="2"/>
    </row>
    <row r="872" spans="19:83" ht="23.25">
      <c r="S872" s="2"/>
      <c r="AA872" s="2"/>
      <c r="AI872" s="2"/>
      <c r="AQ872" s="2"/>
      <c r="AY872" s="2"/>
      <c r="BO872" s="2"/>
      <c r="BW872" s="2"/>
      <c r="CE872" s="2"/>
    </row>
    <row r="873" spans="19:83" ht="23.25">
      <c r="S873" s="2"/>
      <c r="AA873" s="2"/>
      <c r="AI873" s="2"/>
      <c r="AQ873" s="2"/>
      <c r="AY873" s="2"/>
      <c r="BO873" s="2"/>
      <c r="BW873" s="2"/>
      <c r="CE873" s="2"/>
    </row>
    <row r="874" spans="19:83" ht="23.25">
      <c r="S874" s="2"/>
      <c r="AA874" s="2"/>
      <c r="AI874" s="2"/>
      <c r="AQ874" s="2"/>
      <c r="AY874" s="2"/>
      <c r="BO874" s="2"/>
      <c r="BW874" s="2"/>
      <c r="CE874" s="2"/>
    </row>
    <row r="875" spans="19:83" ht="23.25">
      <c r="S875" s="2"/>
      <c r="AA875" s="2"/>
      <c r="AI875" s="2"/>
      <c r="AQ875" s="2"/>
      <c r="AY875" s="2"/>
      <c r="BO875" s="2"/>
      <c r="BW875" s="2"/>
      <c r="CE875" s="2"/>
    </row>
    <row r="876" spans="19:83" ht="23.25">
      <c r="S876" s="2"/>
      <c r="AA876" s="2"/>
      <c r="AI876" s="2"/>
      <c r="AQ876" s="2"/>
      <c r="AY876" s="2"/>
      <c r="BO876" s="2"/>
      <c r="BW876" s="2"/>
      <c r="CE876" s="2"/>
    </row>
    <row r="877" spans="19:83" ht="23.25">
      <c r="S877" s="2"/>
      <c r="AA877" s="2"/>
      <c r="AI877" s="2"/>
      <c r="AQ877" s="2"/>
      <c r="AY877" s="2"/>
      <c r="BO877" s="2"/>
      <c r="BW877" s="2"/>
      <c r="CE877" s="2"/>
    </row>
    <row r="878" spans="19:83" ht="23.25">
      <c r="S878" s="2"/>
      <c r="AA878" s="2"/>
      <c r="AI878" s="2"/>
      <c r="AQ878" s="2"/>
      <c r="AY878" s="2"/>
      <c r="BO878" s="2"/>
      <c r="BW878" s="2"/>
      <c r="CE878" s="2"/>
    </row>
    <row r="879" spans="19:83" ht="23.25">
      <c r="S879" s="2"/>
      <c r="AA879" s="2"/>
      <c r="AI879" s="2"/>
      <c r="AQ879" s="2"/>
      <c r="AY879" s="2"/>
      <c r="BO879" s="2"/>
      <c r="BW879" s="2"/>
      <c r="CE879" s="2"/>
    </row>
    <row r="880" spans="19:83" ht="23.25">
      <c r="S880" s="2"/>
      <c r="AA880" s="2"/>
      <c r="AI880" s="2"/>
      <c r="AQ880" s="2"/>
      <c r="AY880" s="2"/>
      <c r="BO880" s="2"/>
      <c r="BW880" s="2"/>
      <c r="CE880" s="2"/>
    </row>
    <row r="881" spans="19:83" ht="23.25">
      <c r="S881" s="2"/>
      <c r="AA881" s="2"/>
      <c r="AI881" s="2"/>
      <c r="AQ881" s="2"/>
      <c r="AY881" s="2"/>
      <c r="BO881" s="2"/>
      <c r="BW881" s="2"/>
      <c r="CE881" s="2"/>
    </row>
    <row r="882" spans="19:83" ht="23.25">
      <c r="S882" s="2"/>
      <c r="AA882" s="2"/>
      <c r="AI882" s="2"/>
      <c r="AQ882" s="2"/>
      <c r="AY882" s="2"/>
      <c r="BO882" s="2"/>
      <c r="BW882" s="2"/>
      <c r="CE882" s="2"/>
    </row>
    <row r="883" spans="19:83" ht="23.25">
      <c r="S883" s="2"/>
      <c r="AA883" s="2"/>
      <c r="AI883" s="2"/>
      <c r="AQ883" s="2"/>
      <c r="AY883" s="2"/>
      <c r="BO883" s="2"/>
      <c r="BW883" s="2"/>
      <c r="CE883" s="2"/>
    </row>
    <row r="884" spans="19:83" ht="23.25">
      <c r="S884" s="2"/>
      <c r="AA884" s="2"/>
      <c r="AI884" s="2"/>
      <c r="AQ884" s="2"/>
      <c r="AY884" s="2"/>
      <c r="BO884" s="2"/>
      <c r="BW884" s="2"/>
      <c r="CE884" s="2"/>
    </row>
    <row r="885" spans="19:83" ht="23.25">
      <c r="S885" s="2"/>
      <c r="AA885" s="2"/>
      <c r="AI885" s="2"/>
      <c r="AQ885" s="2"/>
      <c r="AY885" s="2"/>
      <c r="BO885" s="2"/>
      <c r="BW885" s="2"/>
      <c r="CE885" s="2"/>
    </row>
    <row r="886" spans="19:83" ht="23.25">
      <c r="S886" s="2"/>
      <c r="AA886" s="2"/>
      <c r="AI886" s="2"/>
      <c r="AQ886" s="2"/>
      <c r="AY886" s="2"/>
      <c r="BO886" s="2"/>
      <c r="BW886" s="2"/>
      <c r="CE886" s="2"/>
    </row>
    <row r="887" spans="19:83" ht="23.25">
      <c r="S887" s="2"/>
      <c r="AA887" s="2"/>
      <c r="AI887" s="2"/>
      <c r="AQ887" s="2"/>
      <c r="AY887" s="2"/>
      <c r="BO887" s="2"/>
      <c r="BW887" s="2"/>
      <c r="CE887" s="2"/>
    </row>
    <row r="888" spans="19:83" ht="23.25">
      <c r="S888" s="2"/>
      <c r="AA888" s="2"/>
      <c r="AI888" s="2"/>
      <c r="AQ888" s="2"/>
      <c r="AY888" s="2"/>
      <c r="BO888" s="2"/>
      <c r="BW888" s="2"/>
      <c r="CE888" s="2"/>
    </row>
    <row r="889" spans="19:83" ht="23.25">
      <c r="S889" s="2"/>
      <c r="AA889" s="2"/>
      <c r="AI889" s="2"/>
      <c r="AQ889" s="2"/>
      <c r="AY889" s="2"/>
      <c r="BO889" s="2"/>
      <c r="BW889" s="2"/>
      <c r="CE889" s="2"/>
    </row>
    <row r="890" spans="19:83" ht="23.25">
      <c r="S890" s="2"/>
      <c r="AA890" s="2"/>
      <c r="AI890" s="2"/>
      <c r="AQ890" s="2"/>
      <c r="AY890" s="2"/>
      <c r="BO890" s="2"/>
      <c r="BW890" s="2"/>
      <c r="CE890" s="2"/>
    </row>
    <row r="891" spans="19:83" ht="23.25">
      <c r="S891" s="2"/>
      <c r="AA891" s="2"/>
      <c r="AI891" s="2"/>
      <c r="AQ891" s="2"/>
      <c r="AY891" s="2"/>
      <c r="BO891" s="2"/>
      <c r="BW891" s="2"/>
      <c r="CE891" s="2"/>
    </row>
    <row r="892" spans="19:83" ht="23.25">
      <c r="S892" s="2"/>
      <c r="AA892" s="2"/>
      <c r="AI892" s="2"/>
      <c r="AQ892" s="2"/>
      <c r="AY892" s="2"/>
      <c r="BO892" s="2"/>
      <c r="BW892" s="2"/>
      <c r="CE892" s="2"/>
    </row>
    <row r="893" spans="19:83" ht="23.25">
      <c r="S893" s="2"/>
      <c r="AA893" s="2"/>
      <c r="AI893" s="2"/>
      <c r="AQ893" s="2"/>
      <c r="AY893" s="2"/>
      <c r="BO893" s="2"/>
      <c r="BW893" s="2"/>
      <c r="CE893" s="2"/>
    </row>
    <row r="894" spans="19:83" ht="23.25">
      <c r="S894" s="2"/>
      <c r="AA894" s="2"/>
      <c r="AI894" s="2"/>
      <c r="AQ894" s="2"/>
      <c r="AY894" s="2"/>
      <c r="BO894" s="2"/>
      <c r="BW894" s="2"/>
      <c r="CE894" s="2"/>
    </row>
    <row r="895" spans="19:83" ht="23.25">
      <c r="S895" s="2"/>
      <c r="AA895" s="2"/>
      <c r="AI895" s="2"/>
      <c r="AQ895" s="2"/>
      <c r="AY895" s="2"/>
      <c r="BO895" s="2"/>
      <c r="BW895" s="2"/>
      <c r="CE895" s="2"/>
    </row>
    <row r="896" spans="19:83" ht="23.25">
      <c r="S896" s="2"/>
      <c r="AA896" s="2"/>
      <c r="AI896" s="2"/>
      <c r="AQ896" s="2"/>
      <c r="AY896" s="2"/>
      <c r="BO896" s="2"/>
      <c r="BW896" s="2"/>
      <c r="CE896" s="2"/>
    </row>
    <row r="897" spans="19:83" ht="23.25">
      <c r="S897" s="2"/>
      <c r="AA897" s="2"/>
      <c r="AI897" s="2"/>
      <c r="AQ897" s="2"/>
      <c r="AY897" s="2"/>
      <c r="BO897" s="2"/>
      <c r="BW897" s="2"/>
      <c r="CE897" s="2"/>
    </row>
    <row r="898" spans="19:83" ht="23.25">
      <c r="S898" s="2"/>
      <c r="AA898" s="2"/>
      <c r="AI898" s="2"/>
      <c r="AQ898" s="2"/>
      <c r="AY898" s="2"/>
      <c r="BO898" s="2"/>
      <c r="BW898" s="2"/>
      <c r="CE898" s="2"/>
    </row>
    <row r="899" spans="19:83" ht="23.25">
      <c r="S899" s="2"/>
      <c r="AA899" s="2"/>
      <c r="AI899" s="2"/>
      <c r="AQ899" s="2"/>
      <c r="AY899" s="2"/>
      <c r="BO899" s="2"/>
      <c r="BW899" s="2"/>
      <c r="CE899" s="2"/>
    </row>
    <row r="900" spans="19:83" ht="23.25">
      <c r="S900" s="2"/>
      <c r="AA900" s="2"/>
      <c r="AI900" s="2"/>
      <c r="AQ900" s="2"/>
      <c r="AY900" s="2"/>
      <c r="BO900" s="2"/>
      <c r="BW900" s="2"/>
      <c r="CE900" s="2"/>
    </row>
    <row r="901" spans="19:83" ht="23.25">
      <c r="S901" s="2"/>
      <c r="AA901" s="2"/>
      <c r="AI901" s="2"/>
      <c r="AQ901" s="2"/>
      <c r="AY901" s="2"/>
      <c r="BO901" s="2"/>
      <c r="BW901" s="2"/>
      <c r="CE901" s="2"/>
    </row>
    <row r="902" spans="19:83" ht="23.25">
      <c r="S902" s="2"/>
      <c r="AA902" s="2"/>
      <c r="AI902" s="2"/>
      <c r="AQ902" s="2"/>
      <c r="AY902" s="2"/>
      <c r="BO902" s="2"/>
      <c r="BW902" s="2"/>
      <c r="CE902" s="2"/>
    </row>
    <row r="903" spans="19:83" ht="23.25">
      <c r="S903" s="2"/>
      <c r="AA903" s="2"/>
      <c r="AI903" s="2"/>
      <c r="AQ903" s="2"/>
      <c r="AY903" s="2"/>
      <c r="BO903" s="2"/>
      <c r="BW903" s="2"/>
      <c r="CE903" s="2"/>
    </row>
    <row r="904" spans="19:83" ht="23.25">
      <c r="S904" s="2"/>
      <c r="AA904" s="2"/>
      <c r="AI904" s="2"/>
      <c r="AQ904" s="2"/>
      <c r="AY904" s="2"/>
      <c r="BO904" s="2"/>
      <c r="BW904" s="2"/>
      <c r="CE904" s="2"/>
    </row>
    <row r="905" spans="19:83" ht="23.25">
      <c r="S905" s="2"/>
      <c r="AA905" s="2"/>
      <c r="AI905" s="2"/>
      <c r="AQ905" s="2"/>
      <c r="AY905" s="2"/>
      <c r="BO905" s="2"/>
      <c r="BW905" s="2"/>
      <c r="CE905" s="2"/>
    </row>
    <row r="906" spans="19:83" ht="23.25">
      <c r="S906" s="2"/>
      <c r="AA906" s="2"/>
      <c r="AI906" s="2"/>
      <c r="AQ906" s="2"/>
      <c r="AY906" s="2"/>
      <c r="BO906" s="2"/>
      <c r="BW906" s="2"/>
      <c r="CE906" s="2"/>
    </row>
    <row r="907" spans="19:83" ht="23.25">
      <c r="S907" s="2"/>
      <c r="AA907" s="2"/>
      <c r="AI907" s="2"/>
      <c r="AQ907" s="2"/>
      <c r="AY907" s="2"/>
      <c r="BO907" s="2"/>
      <c r="BW907" s="2"/>
      <c r="CE907" s="2"/>
    </row>
    <row r="908" spans="19:83" ht="23.25">
      <c r="S908" s="2"/>
      <c r="AA908" s="2"/>
      <c r="AI908" s="2"/>
      <c r="AQ908" s="2"/>
      <c r="AY908" s="2"/>
      <c r="BO908" s="2"/>
      <c r="BW908" s="2"/>
      <c r="CE908" s="2"/>
    </row>
    <row r="909" spans="19:83" ht="23.25">
      <c r="S909" s="2"/>
      <c r="AA909" s="2"/>
      <c r="AI909" s="2"/>
      <c r="AQ909" s="2"/>
      <c r="AY909" s="2"/>
      <c r="BO909" s="2"/>
      <c r="BW909" s="2"/>
      <c r="CE909" s="2"/>
    </row>
    <row r="910" spans="19:83" ht="23.25">
      <c r="S910" s="2"/>
      <c r="AA910" s="2"/>
      <c r="AI910" s="2"/>
      <c r="AQ910" s="2"/>
      <c r="AY910" s="2"/>
      <c r="BO910" s="2"/>
      <c r="BW910" s="2"/>
      <c r="CE910" s="2"/>
    </row>
    <row r="911" spans="19:83" ht="23.25">
      <c r="S911" s="2"/>
      <c r="AA911" s="2"/>
      <c r="AI911" s="2"/>
      <c r="AQ911" s="2"/>
      <c r="AY911" s="2"/>
      <c r="BO911" s="2"/>
      <c r="BW911" s="2"/>
      <c r="CE911" s="2"/>
    </row>
    <row r="912" spans="19:83" ht="23.25">
      <c r="S912" s="2"/>
      <c r="AA912" s="2"/>
      <c r="AI912" s="2"/>
      <c r="AQ912" s="2"/>
      <c r="AY912" s="2"/>
      <c r="BO912" s="2"/>
      <c r="BW912" s="2"/>
      <c r="CE912" s="2"/>
    </row>
    <row r="913" spans="19:83" ht="23.25">
      <c r="S913" s="2"/>
      <c r="AA913" s="2"/>
      <c r="AI913" s="2"/>
      <c r="AQ913" s="2"/>
      <c r="AY913" s="2"/>
      <c r="BO913" s="2"/>
      <c r="BW913" s="2"/>
      <c r="CE913" s="2"/>
    </row>
    <row r="914" spans="19:83" ht="23.25">
      <c r="S914" s="2"/>
      <c r="AA914" s="2"/>
      <c r="AI914" s="2"/>
      <c r="AQ914" s="2"/>
      <c r="AY914" s="2"/>
      <c r="BO914" s="2"/>
      <c r="BW914" s="2"/>
      <c r="CE914" s="2"/>
    </row>
    <row r="915" spans="19:83" ht="23.25">
      <c r="S915" s="2"/>
      <c r="AA915" s="2"/>
      <c r="AI915" s="2"/>
      <c r="AQ915" s="2"/>
      <c r="AY915" s="2"/>
      <c r="BO915" s="2"/>
      <c r="BW915" s="2"/>
      <c r="CE915" s="2"/>
    </row>
    <row r="916" spans="19:83" ht="23.25">
      <c r="S916" s="2"/>
      <c r="AA916" s="2"/>
      <c r="AI916" s="2"/>
      <c r="AQ916" s="2"/>
      <c r="AY916" s="2"/>
      <c r="BO916" s="2"/>
      <c r="BW916" s="2"/>
      <c r="CE916" s="2"/>
    </row>
    <row r="917" spans="19:83" ht="23.25">
      <c r="S917" s="2"/>
      <c r="AA917" s="2"/>
      <c r="AI917" s="2"/>
      <c r="AQ917" s="2"/>
      <c r="AY917" s="2"/>
      <c r="BO917" s="2"/>
      <c r="BW917" s="2"/>
      <c r="CE917" s="2"/>
    </row>
    <row r="918" spans="19:83" ht="23.25">
      <c r="S918" s="2"/>
      <c r="AA918" s="2"/>
      <c r="AI918" s="2"/>
      <c r="AQ918" s="2"/>
      <c r="AY918" s="2"/>
      <c r="BO918" s="2"/>
      <c r="BW918" s="2"/>
      <c r="CE918" s="2"/>
    </row>
    <row r="919" spans="19:83" ht="23.25">
      <c r="S919" s="2"/>
      <c r="AA919" s="2"/>
      <c r="AI919" s="2"/>
      <c r="AQ919" s="2"/>
      <c r="AY919" s="2"/>
      <c r="BO919" s="2"/>
      <c r="BW919" s="2"/>
      <c r="CE919" s="2"/>
    </row>
    <row r="920" spans="19:83" ht="23.25">
      <c r="S920" s="2"/>
      <c r="AA920" s="2"/>
      <c r="AI920" s="2"/>
      <c r="AQ920" s="2"/>
      <c r="AY920" s="2"/>
      <c r="BO920" s="2"/>
      <c r="BW920" s="2"/>
      <c r="CE920" s="2"/>
    </row>
    <row r="921" spans="19:83" ht="23.25">
      <c r="S921" s="2"/>
      <c r="AA921" s="2"/>
      <c r="AI921" s="2"/>
      <c r="AQ921" s="2"/>
      <c r="AY921" s="2"/>
      <c r="BO921" s="2"/>
      <c r="BW921" s="2"/>
      <c r="CE921" s="2"/>
    </row>
    <row r="922" spans="19:83" ht="23.25">
      <c r="S922" s="2"/>
      <c r="AA922" s="2"/>
      <c r="AI922" s="2"/>
      <c r="AQ922" s="2"/>
      <c r="AY922" s="2"/>
      <c r="BO922" s="2"/>
      <c r="BW922" s="2"/>
      <c r="CE922" s="2"/>
    </row>
    <row r="923" spans="19:83" ht="23.25">
      <c r="S923" s="2"/>
      <c r="AA923" s="2"/>
      <c r="AI923" s="2"/>
      <c r="AQ923" s="2"/>
      <c r="AY923" s="2"/>
      <c r="BO923" s="2"/>
      <c r="BW923" s="2"/>
      <c r="CE923" s="2"/>
    </row>
    <row r="924" spans="19:83" ht="23.25">
      <c r="S924" s="2"/>
      <c r="AA924" s="2"/>
      <c r="AI924" s="2"/>
      <c r="AQ924" s="2"/>
      <c r="AY924" s="2"/>
      <c r="BO924" s="2"/>
      <c r="BW924" s="2"/>
      <c r="CE924" s="2"/>
    </row>
    <row r="925" spans="19:83" ht="23.25">
      <c r="S925" s="2"/>
      <c r="AA925" s="2"/>
      <c r="AI925" s="2"/>
      <c r="AQ925" s="2"/>
      <c r="AY925" s="2"/>
      <c r="BO925" s="2"/>
      <c r="BW925" s="2"/>
      <c r="CE925" s="2"/>
    </row>
    <row r="926" spans="19:83" ht="23.25">
      <c r="S926" s="2"/>
      <c r="AA926" s="2"/>
      <c r="AI926" s="2"/>
      <c r="AQ926" s="2"/>
      <c r="AY926" s="2"/>
      <c r="BO926" s="2"/>
      <c r="BW926" s="2"/>
      <c r="CE926" s="2"/>
    </row>
    <row r="927" spans="19:83" ht="23.25">
      <c r="S927" s="2"/>
      <c r="AA927" s="2"/>
      <c r="AI927" s="2"/>
      <c r="AQ927" s="2"/>
      <c r="AY927" s="2"/>
      <c r="BO927" s="2"/>
      <c r="BW927" s="2"/>
      <c r="CE927" s="2"/>
    </row>
    <row r="928" spans="19:83" ht="23.25">
      <c r="S928" s="2"/>
      <c r="AA928" s="2"/>
      <c r="AI928" s="2"/>
      <c r="AQ928" s="2"/>
      <c r="AY928" s="2"/>
      <c r="BO928" s="2"/>
      <c r="BW928" s="2"/>
      <c r="CE928" s="2"/>
    </row>
    <row r="929" spans="19:83" ht="23.25">
      <c r="S929" s="2"/>
      <c r="AA929" s="2"/>
      <c r="AI929" s="2"/>
      <c r="AQ929" s="2"/>
      <c r="AY929" s="2"/>
      <c r="BO929" s="2"/>
      <c r="BW929" s="2"/>
      <c r="CE929" s="2"/>
    </row>
    <row r="930" spans="19:83" ht="23.25">
      <c r="S930" s="2"/>
      <c r="AA930" s="2"/>
      <c r="AI930" s="2"/>
      <c r="AQ930" s="2"/>
      <c r="AY930" s="2"/>
      <c r="BO930" s="2"/>
      <c r="BW930" s="2"/>
      <c r="CE930" s="2"/>
    </row>
    <row r="931" spans="19:83" ht="23.25">
      <c r="S931" s="2"/>
      <c r="AA931" s="2"/>
      <c r="AI931" s="2"/>
      <c r="AQ931" s="2"/>
      <c r="AY931" s="2"/>
      <c r="BO931" s="2"/>
      <c r="BW931" s="2"/>
      <c r="CE931" s="2"/>
    </row>
    <row r="932" spans="19:83" ht="23.25">
      <c r="S932" s="2"/>
      <c r="AA932" s="2"/>
      <c r="AI932" s="2"/>
      <c r="AQ932" s="2"/>
      <c r="AY932" s="2"/>
      <c r="BO932" s="2"/>
      <c r="BW932" s="2"/>
      <c r="CE932" s="2"/>
    </row>
    <row r="933" spans="19:83" ht="23.25">
      <c r="S933" s="2"/>
      <c r="AA933" s="2"/>
      <c r="AI933" s="2"/>
      <c r="AQ933" s="2"/>
      <c r="AY933" s="2"/>
      <c r="BO933" s="2"/>
      <c r="BW933" s="2"/>
      <c r="CE933" s="2"/>
    </row>
    <row r="934" spans="19:83" ht="23.25">
      <c r="S934" s="2"/>
      <c r="AA934" s="2"/>
      <c r="AI934" s="2"/>
      <c r="AQ934" s="2"/>
      <c r="AY934" s="2"/>
      <c r="BO934" s="2"/>
      <c r="BW934" s="2"/>
      <c r="CE934" s="2"/>
    </row>
    <row r="935" spans="19:83" ht="23.25">
      <c r="S935" s="2"/>
      <c r="AA935" s="2"/>
      <c r="AI935" s="2"/>
      <c r="AQ935" s="2"/>
      <c r="AY935" s="2"/>
      <c r="BO935" s="2"/>
      <c r="BW935" s="2"/>
      <c r="CE935" s="2"/>
    </row>
    <row r="936" spans="19:83" ht="23.25">
      <c r="S936" s="2"/>
      <c r="AA936" s="2"/>
      <c r="AI936" s="2"/>
      <c r="AQ936" s="2"/>
      <c r="AY936" s="2"/>
      <c r="BO936" s="2"/>
      <c r="BW936" s="2"/>
      <c r="CE936" s="2"/>
    </row>
    <row r="937" spans="19:83" ht="23.25">
      <c r="S937" s="2"/>
      <c r="AA937" s="2"/>
      <c r="AI937" s="2"/>
      <c r="AQ937" s="2"/>
      <c r="AY937" s="2"/>
      <c r="BO937" s="2"/>
      <c r="BW937" s="2"/>
      <c r="CE937" s="2"/>
    </row>
    <row r="938" spans="19:83" ht="23.25">
      <c r="S938" s="2"/>
      <c r="AA938" s="2"/>
      <c r="AI938" s="2"/>
      <c r="AQ938" s="2"/>
      <c r="AY938" s="2"/>
      <c r="BO938" s="2"/>
      <c r="BW938" s="2"/>
      <c r="CE938" s="2"/>
    </row>
    <row r="939" spans="19:83" ht="23.25">
      <c r="S939" s="2"/>
      <c r="AA939" s="2"/>
      <c r="AI939" s="2"/>
      <c r="AQ939" s="2"/>
      <c r="AY939" s="2"/>
      <c r="BO939" s="2"/>
      <c r="BW939" s="2"/>
      <c r="CE939" s="2"/>
    </row>
    <row r="940" spans="19:83" ht="23.25">
      <c r="S940" s="2"/>
      <c r="AA940" s="2"/>
      <c r="AI940" s="2"/>
      <c r="AQ940" s="2"/>
      <c r="AY940" s="2"/>
      <c r="BO940" s="2"/>
      <c r="BW940" s="2"/>
      <c r="CE940" s="2"/>
    </row>
    <row r="941" spans="19:83" ht="23.25">
      <c r="S941" s="2"/>
      <c r="AA941" s="2"/>
      <c r="AI941" s="2"/>
      <c r="AQ941" s="2"/>
      <c r="AY941" s="2"/>
      <c r="BO941" s="2"/>
      <c r="BW941" s="2"/>
      <c r="CE941" s="2"/>
    </row>
    <row r="942" spans="19:83" ht="23.25">
      <c r="S942" s="2"/>
      <c r="AA942" s="2"/>
      <c r="AI942" s="2"/>
      <c r="AQ942" s="2"/>
      <c r="AY942" s="2"/>
      <c r="BO942" s="2"/>
      <c r="BW942" s="2"/>
      <c r="CE942" s="2"/>
    </row>
    <row r="943" spans="19:83" ht="23.25">
      <c r="S943" s="2"/>
      <c r="AA943" s="2"/>
      <c r="AI943" s="2"/>
      <c r="AQ943" s="2"/>
      <c r="AY943" s="2"/>
      <c r="BO943" s="2"/>
      <c r="BW943" s="2"/>
      <c r="CE943" s="2"/>
    </row>
    <row r="944" spans="19:83" ht="23.25">
      <c r="S944" s="2"/>
      <c r="AA944" s="2"/>
      <c r="AI944" s="2"/>
      <c r="AQ944" s="2"/>
      <c r="AY944" s="2"/>
      <c r="BO944" s="2"/>
      <c r="BW944" s="2"/>
      <c r="CE944" s="2"/>
    </row>
    <row r="945" spans="19:83" ht="23.25">
      <c r="S945" s="2"/>
      <c r="AA945" s="2"/>
      <c r="AI945" s="2"/>
      <c r="AQ945" s="2"/>
      <c r="AY945" s="2"/>
      <c r="BO945" s="2"/>
      <c r="BW945" s="2"/>
      <c r="CE945" s="2"/>
    </row>
    <row r="946" spans="19:83" ht="23.25">
      <c r="S946" s="2"/>
      <c r="AA946" s="2"/>
      <c r="AI946" s="2"/>
      <c r="AQ946" s="2"/>
      <c r="AY946" s="2"/>
      <c r="BO946" s="2"/>
      <c r="BW946" s="2"/>
      <c r="CE946" s="2"/>
    </row>
    <row r="947" spans="19:83" ht="23.25">
      <c r="S947" s="2"/>
      <c r="AA947" s="2"/>
      <c r="AI947" s="2"/>
      <c r="AQ947" s="2"/>
      <c r="AY947" s="2"/>
      <c r="BO947" s="2"/>
      <c r="BW947" s="2"/>
      <c r="CE947" s="2"/>
    </row>
    <row r="948" spans="19:83" ht="23.25">
      <c r="S948" s="2"/>
      <c r="AA948" s="2"/>
      <c r="AI948" s="2"/>
      <c r="AQ948" s="2"/>
      <c r="AY948" s="2"/>
      <c r="BO948" s="2"/>
      <c r="BW948" s="2"/>
      <c r="CE948" s="2"/>
    </row>
    <row r="949" spans="19:83" ht="23.25">
      <c r="S949" s="2"/>
      <c r="AA949" s="2"/>
      <c r="AI949" s="2"/>
      <c r="AQ949" s="2"/>
      <c r="AY949" s="2"/>
      <c r="BO949" s="2"/>
      <c r="BW949" s="2"/>
      <c r="CE949" s="2"/>
    </row>
    <row r="950" spans="19:83" ht="23.25">
      <c r="S950" s="2"/>
      <c r="AA950" s="2"/>
      <c r="AI950" s="2"/>
      <c r="AQ950" s="2"/>
      <c r="AY950" s="2"/>
      <c r="BO950" s="2"/>
      <c r="BW950" s="2"/>
      <c r="CE950" s="2"/>
    </row>
    <row r="951" spans="19:83" ht="23.25">
      <c r="S951" s="2"/>
      <c r="AA951" s="2"/>
      <c r="AI951" s="2"/>
      <c r="AQ951" s="2"/>
      <c r="AY951" s="2"/>
      <c r="BO951" s="2"/>
      <c r="BW951" s="2"/>
      <c r="CE951" s="2"/>
    </row>
    <row r="952" spans="19:83" ht="23.25">
      <c r="S952" s="2"/>
      <c r="AA952" s="2"/>
      <c r="AI952" s="2"/>
      <c r="AQ952" s="2"/>
      <c r="AY952" s="2"/>
      <c r="BO952" s="2"/>
      <c r="BW952" s="2"/>
      <c r="CE952" s="2"/>
    </row>
    <row r="953" spans="19:83" ht="23.25">
      <c r="S953" s="2"/>
      <c r="AA953" s="2"/>
      <c r="AI953" s="2"/>
      <c r="AQ953" s="2"/>
      <c r="AY953" s="2"/>
      <c r="BO953" s="2"/>
      <c r="BW953" s="2"/>
      <c r="CE953" s="2"/>
    </row>
    <row r="954" spans="19:83" ht="23.25">
      <c r="S954" s="2"/>
      <c r="AA954" s="2"/>
      <c r="AI954" s="2"/>
      <c r="AQ954" s="2"/>
      <c r="AY954" s="2"/>
      <c r="BO954" s="2"/>
      <c r="BW954" s="2"/>
      <c r="CE954" s="2"/>
    </row>
    <row r="955" spans="19:83" ht="23.25">
      <c r="S955" s="2"/>
      <c r="AA955" s="2"/>
      <c r="AI955" s="2"/>
      <c r="AQ955" s="2"/>
      <c r="AY955" s="2"/>
      <c r="BO955" s="2"/>
      <c r="BW955" s="2"/>
      <c r="CE955" s="2"/>
    </row>
    <row r="956" spans="19:83" ht="23.25">
      <c r="S956" s="2"/>
      <c r="AA956" s="2"/>
      <c r="AI956" s="2"/>
      <c r="AQ956" s="2"/>
      <c r="AY956" s="2"/>
      <c r="BO956" s="2"/>
      <c r="BW956" s="2"/>
      <c r="CE956" s="2"/>
    </row>
    <row r="957" spans="19:83" ht="23.25">
      <c r="S957" s="2"/>
      <c r="AA957" s="2"/>
      <c r="AI957" s="2"/>
      <c r="AQ957" s="2"/>
      <c r="AY957" s="2"/>
      <c r="BO957" s="2"/>
      <c r="BW957" s="2"/>
      <c r="CE957" s="2"/>
    </row>
    <row r="958" spans="19:83" ht="23.25">
      <c r="S958" s="2"/>
      <c r="AA958" s="2"/>
      <c r="AI958" s="2"/>
      <c r="AQ958" s="2"/>
      <c r="AY958" s="2"/>
      <c r="BO958" s="2"/>
      <c r="BW958" s="2"/>
      <c r="CE958" s="2"/>
    </row>
    <row r="959" spans="19:83" ht="23.25">
      <c r="S959" s="2"/>
      <c r="AA959" s="2"/>
      <c r="AI959" s="2"/>
      <c r="AQ959" s="2"/>
      <c r="AY959" s="2"/>
      <c r="BO959" s="2"/>
      <c r="BW959" s="2"/>
      <c r="CE959" s="2"/>
    </row>
    <row r="960" spans="19:83" ht="23.25">
      <c r="S960" s="2"/>
      <c r="AA960" s="2"/>
      <c r="AI960" s="2"/>
      <c r="AQ960" s="2"/>
      <c r="AY960" s="2"/>
      <c r="BO960" s="2"/>
      <c r="BW960" s="2"/>
      <c r="CE960" s="2"/>
    </row>
    <row r="961" spans="19:83" ht="23.25">
      <c r="S961" s="2"/>
      <c r="AA961" s="2"/>
      <c r="AI961" s="2"/>
      <c r="AQ961" s="2"/>
      <c r="AY961" s="2"/>
      <c r="BO961" s="2"/>
      <c r="BW961" s="2"/>
      <c r="CE961" s="2"/>
    </row>
    <row r="962" spans="19:83" ht="23.25">
      <c r="S962" s="2"/>
      <c r="AA962" s="2"/>
      <c r="AI962" s="2"/>
      <c r="AQ962" s="2"/>
      <c r="AY962" s="2"/>
      <c r="BO962" s="2"/>
      <c r="BW962" s="2"/>
      <c r="CE962" s="2"/>
    </row>
    <row r="963" spans="19:83" ht="23.25">
      <c r="S963" s="2"/>
      <c r="AA963" s="2"/>
      <c r="AI963" s="2"/>
      <c r="AQ963" s="2"/>
      <c r="AY963" s="2"/>
      <c r="BO963" s="2"/>
      <c r="BW963" s="2"/>
      <c r="CE963" s="2"/>
    </row>
    <row r="964" spans="19:83" ht="23.25">
      <c r="S964" s="2"/>
      <c r="AA964" s="2"/>
      <c r="AI964" s="2"/>
      <c r="AQ964" s="2"/>
      <c r="AY964" s="2"/>
      <c r="BO964" s="2"/>
      <c r="BW964" s="2"/>
      <c r="CE964" s="2"/>
    </row>
    <row r="965" spans="19:83" ht="23.25">
      <c r="S965" s="2"/>
      <c r="AA965" s="2"/>
      <c r="AI965" s="2"/>
      <c r="AQ965" s="2"/>
      <c r="AY965" s="2"/>
      <c r="BO965" s="2"/>
      <c r="BW965" s="2"/>
      <c r="CE965" s="2"/>
    </row>
    <row r="966" spans="19:83" ht="23.25">
      <c r="S966" s="2"/>
      <c r="AA966" s="2"/>
      <c r="AI966" s="2"/>
      <c r="AQ966" s="2"/>
      <c r="AY966" s="2"/>
      <c r="BO966" s="2"/>
      <c r="BW966" s="2"/>
      <c r="CE966" s="2"/>
    </row>
    <row r="967" spans="19:83" ht="23.25">
      <c r="S967" s="2"/>
      <c r="AA967" s="2"/>
      <c r="AI967" s="2"/>
      <c r="AQ967" s="2"/>
      <c r="AY967" s="2"/>
      <c r="BO967" s="2"/>
      <c r="BW967" s="2"/>
      <c r="CE967" s="2"/>
    </row>
    <row r="968" spans="19:83" ht="23.25">
      <c r="S968" s="2"/>
      <c r="AA968" s="2"/>
      <c r="AI968" s="2"/>
      <c r="AQ968" s="2"/>
      <c r="AY968" s="2"/>
      <c r="BO968" s="2"/>
      <c r="BW968" s="2"/>
      <c r="CE968" s="2"/>
    </row>
    <row r="969" spans="19:83" ht="23.25">
      <c r="S969" s="2"/>
      <c r="AA969" s="2"/>
      <c r="AI969" s="2"/>
      <c r="AQ969" s="2"/>
      <c r="AY969" s="2"/>
      <c r="BO969" s="2"/>
      <c r="BW969" s="2"/>
      <c r="CE969" s="2"/>
    </row>
    <row r="970" spans="19:83" ht="23.25">
      <c r="S970" s="2"/>
      <c r="AA970" s="2"/>
      <c r="AI970" s="2"/>
      <c r="AQ970" s="2"/>
      <c r="AY970" s="2"/>
      <c r="BO970" s="2"/>
      <c r="BW970" s="2"/>
      <c r="CE970" s="2"/>
    </row>
    <row r="971" spans="19:83" ht="23.25">
      <c r="S971" s="2"/>
      <c r="AA971" s="2"/>
      <c r="AI971" s="2"/>
      <c r="AQ971" s="2"/>
      <c r="AY971" s="2"/>
      <c r="BO971" s="2"/>
      <c r="BW971" s="2"/>
      <c r="CE971" s="2"/>
    </row>
    <row r="972" spans="19:83" ht="23.25">
      <c r="S972" s="2"/>
      <c r="AA972" s="2"/>
      <c r="AI972" s="2"/>
      <c r="AQ972" s="2"/>
      <c r="AY972" s="2"/>
      <c r="BO972" s="2"/>
      <c r="BW972" s="2"/>
      <c r="CE972" s="2"/>
    </row>
    <row r="973" spans="19:83" ht="23.25">
      <c r="S973" s="2"/>
      <c r="AA973" s="2"/>
      <c r="AI973" s="2"/>
      <c r="AQ973" s="2"/>
      <c r="AY973" s="2"/>
      <c r="BO973" s="2"/>
      <c r="BW973" s="2"/>
      <c r="CE973" s="2"/>
    </row>
    <row r="974" spans="19:83" ht="23.25">
      <c r="S974" s="2"/>
      <c r="AA974" s="2"/>
      <c r="AI974" s="2"/>
      <c r="AQ974" s="2"/>
      <c r="AY974" s="2"/>
      <c r="BO974" s="2"/>
      <c r="BW974" s="2"/>
      <c r="CE974" s="2"/>
    </row>
    <row r="975" spans="19:83" ht="23.25">
      <c r="S975" s="2"/>
      <c r="AA975" s="2"/>
      <c r="AI975" s="2"/>
      <c r="AQ975" s="2"/>
      <c r="AY975" s="2"/>
      <c r="BO975" s="2"/>
      <c r="BW975" s="2"/>
      <c r="CE975" s="2"/>
    </row>
    <row r="976" spans="19:83" ht="23.25">
      <c r="S976" s="2"/>
      <c r="AA976" s="2"/>
      <c r="AI976" s="2"/>
      <c r="AQ976" s="2"/>
      <c r="AY976" s="2"/>
      <c r="BO976" s="2"/>
      <c r="BW976" s="2"/>
      <c r="CE976" s="2"/>
    </row>
    <row r="977" spans="19:83" ht="23.25">
      <c r="S977" s="2"/>
      <c r="AA977" s="2"/>
      <c r="AI977" s="2"/>
      <c r="AQ977" s="2"/>
      <c r="AY977" s="2"/>
      <c r="BO977" s="2"/>
      <c r="BW977" s="2"/>
      <c r="CE977" s="2"/>
    </row>
    <row r="978" spans="19:83" ht="23.25">
      <c r="S978" s="2"/>
      <c r="AA978" s="2"/>
      <c r="AI978" s="2"/>
      <c r="AQ978" s="2"/>
      <c r="AY978" s="2"/>
      <c r="BO978" s="2"/>
      <c r="BW978" s="2"/>
      <c r="CE978" s="2"/>
    </row>
    <row r="979" spans="19:83" ht="23.25">
      <c r="S979" s="2"/>
      <c r="AA979" s="2"/>
      <c r="AI979" s="2"/>
      <c r="AQ979" s="2"/>
      <c r="AY979" s="2"/>
      <c r="BO979" s="2"/>
      <c r="BW979" s="2"/>
      <c r="CE979" s="2"/>
    </row>
    <row r="980" spans="19:83" ht="23.25">
      <c r="S980" s="2"/>
      <c r="AA980" s="2"/>
      <c r="AI980" s="2"/>
      <c r="AQ980" s="2"/>
      <c r="AY980" s="2"/>
      <c r="BO980" s="2"/>
      <c r="BW980" s="2"/>
      <c r="CE980" s="2"/>
    </row>
    <row r="981" spans="19:83" ht="23.25">
      <c r="S981" s="2"/>
      <c r="AA981" s="2"/>
      <c r="AI981" s="2"/>
      <c r="AQ981" s="2"/>
      <c r="AY981" s="2"/>
      <c r="BO981" s="2"/>
      <c r="BW981" s="2"/>
      <c r="CE981" s="2"/>
    </row>
    <row r="982" spans="19:83" ht="23.25">
      <c r="S982" s="2"/>
      <c r="AA982" s="2"/>
      <c r="AI982" s="2"/>
      <c r="AQ982" s="2"/>
      <c r="AY982" s="2"/>
      <c r="BO982" s="2"/>
      <c r="BW982" s="2"/>
      <c r="CE982" s="2"/>
    </row>
    <row r="983" spans="19:83" ht="23.25">
      <c r="S983" s="2"/>
      <c r="AA983" s="2"/>
      <c r="AI983" s="2"/>
      <c r="AQ983" s="2"/>
      <c r="AY983" s="2"/>
      <c r="BO983" s="2"/>
      <c r="BW983" s="2"/>
      <c r="CE983" s="2"/>
    </row>
    <row r="984" spans="19:83" ht="23.25">
      <c r="S984" s="2"/>
      <c r="AA984" s="2"/>
      <c r="AI984" s="2"/>
      <c r="AQ984" s="2"/>
      <c r="AY984" s="2"/>
      <c r="BO984" s="2"/>
      <c r="BW984" s="2"/>
      <c r="CE984" s="2"/>
    </row>
    <row r="985" spans="19:83" ht="23.25">
      <c r="S985" s="2"/>
      <c r="AA985" s="2"/>
      <c r="AI985" s="2"/>
      <c r="AQ985" s="2"/>
      <c r="AY985" s="2"/>
      <c r="BO985" s="2"/>
      <c r="BW985" s="2"/>
      <c r="CE985" s="2"/>
    </row>
    <row r="986" spans="19:83" ht="23.25">
      <c r="S986" s="2"/>
      <c r="AA986" s="2"/>
      <c r="AI986" s="2"/>
      <c r="AQ986" s="2"/>
      <c r="AY986" s="2"/>
      <c r="BO986" s="2"/>
      <c r="BW986" s="2"/>
      <c r="CE986" s="2"/>
    </row>
    <row r="987" spans="19:83" ht="23.25">
      <c r="S987" s="2"/>
      <c r="AA987" s="2"/>
      <c r="AI987" s="2"/>
      <c r="AQ987" s="2"/>
      <c r="AY987" s="2"/>
      <c r="BO987" s="2"/>
      <c r="BW987" s="2"/>
      <c r="CE987" s="2"/>
    </row>
    <row r="988" spans="19:83" ht="23.25">
      <c r="S988" s="2"/>
      <c r="AA988" s="2"/>
      <c r="AI988" s="2"/>
      <c r="AQ988" s="2"/>
      <c r="AY988" s="2"/>
      <c r="BO988" s="2"/>
      <c r="BW988" s="2"/>
      <c r="CE988" s="2"/>
    </row>
    <row r="989" spans="19:83" ht="23.25">
      <c r="S989" s="2"/>
      <c r="AA989" s="2"/>
      <c r="AI989" s="2"/>
      <c r="AQ989" s="2"/>
      <c r="AY989" s="2"/>
      <c r="BO989" s="2"/>
      <c r="BW989" s="2"/>
      <c r="CE989" s="2"/>
    </row>
    <row r="990" spans="19:83" ht="23.25">
      <c r="S990" s="2"/>
      <c r="AA990" s="2"/>
      <c r="AI990" s="2"/>
      <c r="AQ990" s="2"/>
      <c r="AY990" s="2"/>
      <c r="BO990" s="2"/>
      <c r="BW990" s="2"/>
      <c r="CE990" s="2"/>
    </row>
    <row r="991" spans="19:83" ht="23.25">
      <c r="S991" s="2"/>
      <c r="AA991" s="2"/>
      <c r="AI991" s="2"/>
      <c r="AQ991" s="2"/>
      <c r="AY991" s="2"/>
      <c r="BO991" s="2"/>
      <c r="BW991" s="2"/>
      <c r="CE991" s="2"/>
    </row>
    <row r="992" spans="19:83" ht="23.25">
      <c r="S992" s="2"/>
      <c r="AA992" s="2"/>
      <c r="AI992" s="2"/>
      <c r="AQ992" s="2"/>
      <c r="AY992" s="2"/>
      <c r="BO992" s="2"/>
      <c r="BW992" s="2"/>
      <c r="CE992" s="2"/>
    </row>
    <row r="993" spans="19:83" ht="23.25">
      <c r="S993" s="2"/>
      <c r="AA993" s="2"/>
      <c r="AI993" s="2"/>
      <c r="AQ993" s="2"/>
      <c r="AY993" s="2"/>
      <c r="BO993" s="2"/>
      <c r="BW993" s="2"/>
      <c r="CE993" s="2"/>
    </row>
    <row r="994" spans="19:83" ht="23.25">
      <c r="S994" s="2"/>
      <c r="AA994" s="2"/>
      <c r="AI994" s="2"/>
      <c r="AQ994" s="2"/>
      <c r="AY994" s="2"/>
      <c r="BO994" s="2"/>
      <c r="BW994" s="2"/>
      <c r="CE994" s="2"/>
    </row>
    <row r="995" spans="19:83" ht="23.25">
      <c r="S995" s="2"/>
      <c r="AA995" s="2"/>
      <c r="AI995" s="2"/>
      <c r="AQ995" s="2"/>
      <c r="AY995" s="2"/>
      <c r="BO995" s="2"/>
      <c r="BW995" s="2"/>
      <c r="CE995" s="2"/>
    </row>
    <row r="996" spans="19:83" ht="23.25">
      <c r="S996" s="2"/>
      <c r="AA996" s="2"/>
      <c r="AI996" s="2"/>
      <c r="AQ996" s="2"/>
      <c r="AY996" s="2"/>
      <c r="BO996" s="2"/>
      <c r="BW996" s="2"/>
      <c r="CE996" s="2"/>
    </row>
    <row r="997" spans="19:83" ht="23.25">
      <c r="S997" s="2"/>
      <c r="AA997" s="2"/>
      <c r="AI997" s="2"/>
      <c r="AQ997" s="2"/>
      <c r="AY997" s="2"/>
      <c r="BO997" s="2"/>
      <c r="BW997" s="2"/>
      <c r="CE997" s="2"/>
    </row>
    <row r="998" spans="19:83" ht="23.25">
      <c r="S998" s="2"/>
      <c r="AA998" s="2"/>
      <c r="AI998" s="2"/>
      <c r="AQ998" s="2"/>
      <c r="AY998" s="2"/>
      <c r="BO998" s="2"/>
      <c r="BW998" s="2"/>
      <c r="CE998" s="2"/>
    </row>
    <row r="999" spans="19:83" ht="23.25">
      <c r="S999" s="2"/>
      <c r="AA999" s="2"/>
      <c r="AI999" s="2"/>
      <c r="AQ999" s="2"/>
      <c r="AY999" s="2"/>
      <c r="BO999" s="2"/>
      <c r="BW999" s="2"/>
      <c r="CE999" s="2"/>
    </row>
    <row r="1000" spans="19:83" ht="23.25">
      <c r="S1000" s="2"/>
      <c r="AA1000" s="2"/>
      <c r="AI1000" s="2"/>
      <c r="AQ1000" s="2"/>
      <c r="AY1000" s="2"/>
      <c r="BO1000" s="2"/>
      <c r="BW1000" s="2"/>
      <c r="CE1000" s="2"/>
    </row>
    <row r="1001" spans="19:83" ht="23.25">
      <c r="S1001" s="2"/>
      <c r="AA1001" s="2"/>
      <c r="AI1001" s="2"/>
      <c r="AQ1001" s="2"/>
      <c r="AY1001" s="2"/>
      <c r="BO1001" s="2"/>
      <c r="BW1001" s="2"/>
      <c r="CE1001" s="2"/>
    </row>
    <row r="1002" spans="19:83" ht="23.25">
      <c r="S1002" s="2"/>
      <c r="AA1002" s="2"/>
      <c r="AI1002" s="2"/>
      <c r="AQ1002" s="2"/>
      <c r="AY1002" s="2"/>
      <c r="BO1002" s="2"/>
      <c r="BW1002" s="2"/>
      <c r="CE1002" s="2"/>
    </row>
    <row r="1003" spans="19:83" ht="23.25">
      <c r="S1003" s="2"/>
      <c r="AA1003" s="2"/>
      <c r="AI1003" s="2"/>
      <c r="AQ1003" s="2"/>
      <c r="AY1003" s="2"/>
      <c r="BO1003" s="2"/>
      <c r="BW1003" s="2"/>
      <c r="CE1003" s="2"/>
    </row>
    <row r="1004" spans="19:83" ht="23.25">
      <c r="S1004" s="2"/>
      <c r="AA1004" s="2"/>
      <c r="AI1004" s="2"/>
      <c r="AQ1004" s="2"/>
      <c r="AY1004" s="2"/>
      <c r="BO1004" s="2"/>
      <c r="BW1004" s="2"/>
      <c r="CE1004" s="2"/>
    </row>
    <row r="1005" spans="19:83" ht="23.25">
      <c r="S1005" s="2"/>
      <c r="AA1005" s="2"/>
      <c r="AI1005" s="2"/>
      <c r="AQ1005" s="2"/>
      <c r="AY1005" s="2"/>
      <c r="BO1005" s="2"/>
      <c r="BW1005" s="2"/>
      <c r="CE1005" s="2"/>
    </row>
    <row r="1006" spans="19:83" ht="23.25">
      <c r="S1006" s="2"/>
      <c r="AA1006" s="2"/>
      <c r="AI1006" s="2"/>
      <c r="AQ1006" s="2"/>
      <c r="AY1006" s="2"/>
      <c r="BO1006" s="2"/>
      <c r="BW1006" s="2"/>
      <c r="CE1006" s="2"/>
    </row>
    <row r="1007" spans="19:83" ht="23.25">
      <c r="S1007" s="2"/>
      <c r="AA1007" s="2"/>
      <c r="AI1007" s="2"/>
      <c r="AQ1007" s="2"/>
      <c r="AY1007" s="2"/>
      <c r="BO1007" s="2"/>
      <c r="BW1007" s="2"/>
      <c r="CE1007" s="2"/>
    </row>
    <row r="1008" spans="19:83" ht="23.25">
      <c r="S1008" s="2"/>
      <c r="AA1008" s="2"/>
      <c r="AI1008" s="2"/>
      <c r="AQ1008" s="2"/>
      <c r="AY1008" s="2"/>
      <c r="BO1008" s="2"/>
      <c r="BW1008" s="2"/>
      <c r="CE1008" s="2"/>
    </row>
    <row r="1009" spans="19:83" ht="23.25">
      <c r="S1009" s="2"/>
      <c r="AA1009" s="2"/>
      <c r="AI1009" s="2"/>
      <c r="AQ1009" s="2"/>
      <c r="AY1009" s="2"/>
      <c r="BO1009" s="2"/>
      <c r="BW1009" s="2"/>
      <c r="CE1009" s="2"/>
    </row>
    <row r="1010" spans="19:83" ht="23.25">
      <c r="S1010" s="2"/>
      <c r="AA1010" s="2"/>
      <c r="AI1010" s="2"/>
      <c r="AQ1010" s="2"/>
      <c r="AY1010" s="2"/>
      <c r="BO1010" s="2"/>
      <c r="BW1010" s="2"/>
      <c r="CE1010" s="2"/>
    </row>
    <row r="1011" spans="19:83" ht="23.25">
      <c r="S1011" s="2"/>
      <c r="AA1011" s="2"/>
      <c r="AI1011" s="2"/>
      <c r="AQ1011" s="2"/>
      <c r="AY1011" s="2"/>
      <c r="BO1011" s="2"/>
      <c r="BW1011" s="2"/>
      <c r="CE1011" s="2"/>
    </row>
    <row r="1012" spans="19:83" ht="23.25">
      <c r="S1012" s="2"/>
      <c r="AA1012" s="2"/>
      <c r="AI1012" s="2"/>
      <c r="AQ1012" s="2"/>
      <c r="AY1012" s="2"/>
      <c r="BO1012" s="2"/>
      <c r="BW1012" s="2"/>
      <c r="CE1012" s="2"/>
    </row>
    <row r="1013" spans="19:83" ht="23.25">
      <c r="S1013" s="2"/>
      <c r="AA1013" s="2"/>
      <c r="AI1013" s="2"/>
      <c r="AQ1013" s="2"/>
      <c r="AY1013" s="2"/>
      <c r="BO1013" s="2"/>
      <c r="BW1013" s="2"/>
      <c r="CE1013" s="2"/>
    </row>
    <row r="1014" spans="19:83" ht="23.25">
      <c r="S1014" s="2"/>
      <c r="AA1014" s="2"/>
      <c r="AI1014" s="2"/>
      <c r="AQ1014" s="2"/>
      <c r="AY1014" s="2"/>
      <c r="BO1014" s="2"/>
      <c r="BW1014" s="2"/>
      <c r="CE1014" s="2"/>
    </row>
    <row r="1015" spans="19:83" ht="23.25">
      <c r="S1015" s="2"/>
      <c r="AA1015" s="2"/>
      <c r="AI1015" s="2"/>
      <c r="AQ1015" s="2"/>
      <c r="AY1015" s="2"/>
      <c r="BO1015" s="2"/>
      <c r="BW1015" s="2"/>
      <c r="CE1015" s="2"/>
    </row>
    <row r="1016" spans="19:83" ht="23.25">
      <c r="S1016" s="2"/>
      <c r="AA1016" s="2"/>
      <c r="AI1016" s="2"/>
      <c r="AQ1016" s="2"/>
      <c r="AY1016" s="2"/>
      <c r="BO1016" s="2"/>
      <c r="BW1016" s="2"/>
      <c r="CE1016" s="2"/>
    </row>
    <row r="1017" spans="19:83" ht="23.25">
      <c r="S1017" s="2"/>
      <c r="AA1017" s="2"/>
      <c r="AI1017" s="2"/>
      <c r="AQ1017" s="2"/>
      <c r="AY1017" s="2"/>
      <c r="BO1017" s="2"/>
      <c r="BW1017" s="2"/>
      <c r="CE1017" s="2"/>
    </row>
    <row r="1018" spans="19:83" ht="23.25">
      <c r="S1018" s="2"/>
      <c r="AA1018" s="2"/>
      <c r="AI1018" s="2"/>
      <c r="AQ1018" s="2"/>
      <c r="AY1018" s="2"/>
      <c r="BO1018" s="2"/>
      <c r="BW1018" s="2"/>
      <c r="CE1018" s="2"/>
    </row>
    <row r="1019" spans="19:83" ht="23.25">
      <c r="S1019" s="2"/>
      <c r="AA1019" s="2"/>
      <c r="AI1019" s="2"/>
      <c r="AQ1019" s="2"/>
      <c r="AY1019" s="2"/>
      <c r="BO1019" s="2"/>
      <c r="BW1019" s="2"/>
      <c r="CE1019" s="2"/>
    </row>
    <row r="1020" spans="19:83" ht="23.25">
      <c r="S1020" s="2"/>
      <c r="AA1020" s="2"/>
      <c r="AI1020" s="2"/>
      <c r="AQ1020" s="2"/>
      <c r="AY1020" s="2"/>
      <c r="BO1020" s="2"/>
      <c r="BW1020" s="2"/>
      <c r="CE1020" s="2"/>
    </row>
    <row r="1021" spans="19:83" ht="23.25">
      <c r="S1021" s="2"/>
      <c r="AA1021" s="2"/>
      <c r="AI1021" s="2"/>
      <c r="AQ1021" s="2"/>
      <c r="AY1021" s="2"/>
      <c r="BO1021" s="2"/>
      <c r="BW1021" s="2"/>
      <c r="CE1021" s="2"/>
    </row>
    <row r="1022" spans="19:83" ht="23.25">
      <c r="S1022" s="2"/>
      <c r="AA1022" s="2"/>
      <c r="AI1022" s="2"/>
      <c r="AQ1022" s="2"/>
      <c r="AY1022" s="2"/>
      <c r="BO1022" s="2"/>
      <c r="BW1022" s="2"/>
      <c r="CE1022" s="2"/>
    </row>
    <row r="1023" spans="19:83" ht="23.25">
      <c r="S1023" s="2"/>
      <c r="AA1023" s="2"/>
      <c r="AI1023" s="2"/>
      <c r="AQ1023" s="2"/>
      <c r="AY1023" s="2"/>
      <c r="BO1023" s="2"/>
      <c r="BW1023" s="2"/>
      <c r="CE1023" s="2"/>
    </row>
    <row r="1024" spans="19:83" ht="23.25">
      <c r="S1024" s="2"/>
      <c r="AA1024" s="2"/>
      <c r="AI1024" s="2"/>
      <c r="AQ1024" s="2"/>
      <c r="AY1024" s="2"/>
      <c r="BO1024" s="2"/>
      <c r="BW1024" s="2"/>
      <c r="CE1024" s="2"/>
    </row>
    <row r="1025" spans="19:83" ht="23.25">
      <c r="S1025" s="2"/>
      <c r="AA1025" s="2"/>
      <c r="AI1025" s="2"/>
      <c r="AQ1025" s="2"/>
      <c r="AY1025" s="2"/>
      <c r="BO1025" s="2"/>
      <c r="BW1025" s="2"/>
      <c r="CE1025" s="2"/>
    </row>
    <row r="1026" spans="19:83" ht="23.25">
      <c r="S1026" s="2"/>
      <c r="AA1026" s="2"/>
      <c r="AI1026" s="2"/>
      <c r="AQ1026" s="2"/>
      <c r="AY1026" s="2"/>
      <c r="BO1026" s="2"/>
      <c r="BW1026" s="2"/>
      <c r="CE1026" s="2"/>
    </row>
    <row r="1027" spans="19:83" ht="23.25">
      <c r="S1027" s="2"/>
      <c r="AA1027" s="2"/>
      <c r="AI1027" s="2"/>
      <c r="AQ1027" s="2"/>
      <c r="AY1027" s="2"/>
      <c r="BO1027" s="2"/>
      <c r="BW1027" s="2"/>
      <c r="CE1027" s="2"/>
    </row>
    <row r="1028" spans="19:83" ht="23.25">
      <c r="S1028" s="2"/>
      <c r="AA1028" s="2"/>
      <c r="AI1028" s="2"/>
      <c r="AQ1028" s="2"/>
      <c r="AY1028" s="2"/>
      <c r="BO1028" s="2"/>
      <c r="BW1028" s="2"/>
      <c r="CE1028" s="2"/>
    </row>
    <row r="1029" spans="19:83" ht="23.25">
      <c r="S1029" s="2"/>
      <c r="AA1029" s="2"/>
      <c r="AI1029" s="2"/>
      <c r="AQ1029" s="2"/>
      <c r="AY1029" s="2"/>
      <c r="BO1029" s="2"/>
      <c r="BW1029" s="2"/>
      <c r="CE1029" s="2"/>
    </row>
    <row r="1030" spans="19:83" ht="23.25">
      <c r="S1030" s="2"/>
      <c r="AA1030" s="2"/>
      <c r="AI1030" s="2"/>
      <c r="AQ1030" s="2"/>
      <c r="AY1030" s="2"/>
      <c r="BO1030" s="2"/>
      <c r="BW1030" s="2"/>
      <c r="CE1030" s="2"/>
    </row>
    <row r="1031" spans="19:83" ht="23.25">
      <c r="S1031" s="2"/>
      <c r="AA1031" s="2"/>
      <c r="AI1031" s="2"/>
      <c r="AQ1031" s="2"/>
      <c r="AY1031" s="2"/>
      <c r="BO1031" s="2"/>
      <c r="BW1031" s="2"/>
      <c r="CE1031" s="2"/>
    </row>
    <row r="1032" spans="19:83" ht="23.25">
      <c r="S1032" s="2"/>
      <c r="AA1032" s="2"/>
      <c r="AI1032" s="2"/>
      <c r="AQ1032" s="2"/>
      <c r="AY1032" s="2"/>
      <c r="BO1032" s="2"/>
      <c r="BW1032" s="2"/>
      <c r="CE1032" s="2"/>
    </row>
    <row r="1033" spans="19:83" ht="23.25">
      <c r="S1033" s="2"/>
      <c r="AA1033" s="2"/>
      <c r="AI1033" s="2"/>
      <c r="AQ1033" s="2"/>
      <c r="AY1033" s="2"/>
      <c r="BO1033" s="2"/>
      <c r="BW1033" s="2"/>
      <c r="CE1033" s="2"/>
    </row>
    <row r="1034" spans="19:83" ht="23.25">
      <c r="S1034" s="2"/>
      <c r="AA1034" s="2"/>
      <c r="AI1034" s="2"/>
      <c r="AQ1034" s="2"/>
      <c r="AY1034" s="2"/>
      <c r="BO1034" s="2"/>
      <c r="BW1034" s="2"/>
      <c r="CE1034" s="2"/>
    </row>
    <row r="1035" spans="19:83" ht="23.25">
      <c r="S1035" s="2"/>
      <c r="AA1035" s="2"/>
      <c r="AI1035" s="2"/>
      <c r="AQ1035" s="2"/>
      <c r="AY1035" s="2"/>
      <c r="BO1035" s="2"/>
      <c r="BW1035" s="2"/>
      <c r="CE1035" s="2"/>
    </row>
    <row r="1036" spans="19:83" ht="23.25">
      <c r="S1036" s="2"/>
      <c r="AA1036" s="2"/>
      <c r="AI1036" s="2"/>
      <c r="AQ1036" s="2"/>
      <c r="AY1036" s="2"/>
      <c r="BO1036" s="2"/>
      <c r="BW1036" s="2"/>
      <c r="CE1036" s="2"/>
    </row>
    <row r="1037" spans="19:83" ht="23.25">
      <c r="S1037" s="2"/>
      <c r="AA1037" s="2"/>
      <c r="AI1037" s="2"/>
      <c r="AQ1037" s="2"/>
      <c r="AY1037" s="2"/>
      <c r="BO1037" s="2"/>
      <c r="BW1037" s="2"/>
      <c r="CE1037" s="2"/>
    </row>
    <row r="1038" spans="19:83" ht="23.25">
      <c r="S1038" s="2"/>
      <c r="AA1038" s="2"/>
      <c r="AI1038" s="2"/>
      <c r="AQ1038" s="2"/>
      <c r="AY1038" s="2"/>
      <c r="BO1038" s="2"/>
      <c r="BW1038" s="2"/>
      <c r="CE1038" s="2"/>
    </row>
    <row r="1039" spans="19:83" ht="23.25">
      <c r="S1039" s="2"/>
      <c r="AA1039" s="2"/>
      <c r="AI1039" s="2"/>
      <c r="AQ1039" s="2"/>
      <c r="AY1039" s="2"/>
      <c r="BO1039" s="2"/>
      <c r="BW1039" s="2"/>
      <c r="CE1039" s="2"/>
    </row>
    <row r="1040" spans="19:83" ht="23.25">
      <c r="S1040" s="2"/>
      <c r="AA1040" s="2"/>
      <c r="AI1040" s="2"/>
      <c r="AQ1040" s="2"/>
      <c r="AY1040" s="2"/>
      <c r="BO1040" s="2"/>
      <c r="BW1040" s="2"/>
      <c r="CE1040" s="2"/>
    </row>
    <row r="1041" spans="19:83" ht="23.25">
      <c r="S1041" s="2"/>
      <c r="AA1041" s="2"/>
      <c r="AI1041" s="2"/>
      <c r="AQ1041" s="2"/>
      <c r="AY1041" s="2"/>
      <c r="BO1041" s="2"/>
      <c r="BW1041" s="2"/>
      <c r="CE1041" s="2"/>
    </row>
    <row r="1042" spans="19:83" ht="23.25">
      <c r="S1042" s="2"/>
      <c r="AA1042" s="2"/>
      <c r="AI1042" s="2"/>
      <c r="AQ1042" s="2"/>
      <c r="AY1042" s="2"/>
      <c r="BO1042" s="2"/>
      <c r="BW1042" s="2"/>
      <c r="CE1042" s="2"/>
    </row>
    <row r="1043" spans="19:83" ht="23.25">
      <c r="S1043" s="2"/>
      <c r="AA1043" s="2"/>
      <c r="AI1043" s="2"/>
      <c r="AQ1043" s="2"/>
      <c r="AY1043" s="2"/>
      <c r="BO1043" s="2"/>
      <c r="BW1043" s="2"/>
      <c r="CE1043" s="2"/>
    </row>
    <row r="1044" spans="19:83" ht="23.25">
      <c r="S1044" s="2"/>
      <c r="AA1044" s="2"/>
      <c r="AI1044" s="2"/>
      <c r="AQ1044" s="2"/>
      <c r="AY1044" s="2"/>
      <c r="BO1044" s="2"/>
      <c r="BW1044" s="2"/>
      <c r="CE1044" s="2"/>
    </row>
    <row r="1045" spans="19:83" ht="23.25">
      <c r="S1045" s="2"/>
      <c r="AA1045" s="2"/>
      <c r="AI1045" s="2"/>
      <c r="AQ1045" s="2"/>
      <c r="AY1045" s="2"/>
      <c r="BO1045" s="2"/>
      <c r="BW1045" s="2"/>
      <c r="CE1045" s="2"/>
    </row>
    <row r="1046" spans="19:83" ht="23.25">
      <c r="S1046" s="2"/>
      <c r="AA1046" s="2"/>
      <c r="AI1046" s="2"/>
      <c r="AQ1046" s="2"/>
      <c r="AY1046" s="2"/>
      <c r="BO1046" s="2"/>
      <c r="BW1046" s="2"/>
      <c r="CE1046" s="2"/>
    </row>
    <row r="1047" spans="19:83" ht="23.25">
      <c r="S1047" s="2"/>
      <c r="AA1047" s="2"/>
      <c r="AI1047" s="2"/>
      <c r="AQ1047" s="2"/>
      <c r="AY1047" s="2"/>
      <c r="BO1047" s="2"/>
      <c r="BW1047" s="2"/>
      <c r="CE1047" s="2"/>
    </row>
    <row r="1048" spans="19:83" ht="23.25">
      <c r="S1048" s="2"/>
      <c r="AA1048" s="2"/>
      <c r="AI1048" s="2"/>
      <c r="AQ1048" s="2"/>
      <c r="AY1048" s="2"/>
      <c r="BO1048" s="2"/>
      <c r="BW1048" s="2"/>
      <c r="CE1048" s="2"/>
    </row>
    <row r="1049" spans="19:83" ht="23.25">
      <c r="S1049" s="2"/>
      <c r="AA1049" s="2"/>
      <c r="AI1049" s="2"/>
      <c r="AQ1049" s="2"/>
      <c r="AY1049" s="2"/>
      <c r="BO1049" s="2"/>
      <c r="BW1049" s="2"/>
      <c r="CE1049" s="2"/>
    </row>
    <row r="1050" spans="19:83" ht="23.25">
      <c r="S1050" s="2"/>
      <c r="AA1050" s="2"/>
      <c r="AI1050" s="2"/>
      <c r="AQ1050" s="2"/>
      <c r="AY1050" s="2"/>
      <c r="BO1050" s="2"/>
      <c r="BW1050" s="2"/>
      <c r="CE1050" s="2"/>
    </row>
    <row r="1051" spans="19:83" ht="23.25">
      <c r="S1051" s="2"/>
      <c r="AA1051" s="2"/>
      <c r="AI1051" s="2"/>
      <c r="AQ1051" s="2"/>
      <c r="AY1051" s="2"/>
      <c r="BO1051" s="2"/>
      <c r="BW1051" s="2"/>
      <c r="CE1051" s="2"/>
    </row>
    <row r="1052" spans="19:83" ht="23.25">
      <c r="S1052" s="2"/>
      <c r="AA1052" s="2"/>
      <c r="AI1052" s="2"/>
      <c r="AQ1052" s="2"/>
      <c r="AY1052" s="2"/>
      <c r="BO1052" s="2"/>
      <c r="BW1052" s="2"/>
      <c r="CE1052" s="2"/>
    </row>
    <row r="1053" spans="19:83" ht="23.25">
      <c r="S1053" s="2"/>
      <c r="AA1053" s="2"/>
      <c r="AI1053" s="2"/>
      <c r="AQ1053" s="2"/>
      <c r="AY1053" s="2"/>
      <c r="BO1053" s="2"/>
      <c r="BW1053" s="2"/>
      <c r="CE1053" s="2"/>
    </row>
    <row r="1054" spans="19:83" ht="23.25">
      <c r="S1054" s="2"/>
      <c r="AA1054" s="2"/>
      <c r="AI1054" s="2"/>
      <c r="AQ1054" s="2"/>
      <c r="AY1054" s="2"/>
      <c r="BO1054" s="2"/>
      <c r="BW1054" s="2"/>
      <c r="CE1054" s="2"/>
    </row>
    <row r="1055" spans="19:83" ht="23.25">
      <c r="S1055" s="2"/>
      <c r="AA1055" s="2"/>
      <c r="AI1055" s="2"/>
      <c r="AQ1055" s="2"/>
      <c r="AY1055" s="2"/>
      <c r="BO1055" s="2"/>
      <c r="BW1055" s="2"/>
      <c r="CE1055" s="2"/>
    </row>
    <row r="1056" spans="19:83" ht="23.25">
      <c r="S1056" s="2"/>
      <c r="AA1056" s="2"/>
      <c r="AI1056" s="2"/>
      <c r="AQ1056" s="2"/>
      <c r="AY1056" s="2"/>
      <c r="BO1056" s="2"/>
      <c r="BW1056" s="2"/>
      <c r="CE1056" s="2"/>
    </row>
    <row r="1057" spans="19:83" ht="23.25">
      <c r="S1057" s="2"/>
      <c r="AA1057" s="2"/>
      <c r="AI1057" s="2"/>
      <c r="AQ1057" s="2"/>
      <c r="AY1057" s="2"/>
      <c r="BO1057" s="2"/>
      <c r="BW1057" s="2"/>
      <c r="CE1057" s="2"/>
    </row>
    <row r="1058" spans="19:83" ht="23.25">
      <c r="S1058" s="2"/>
      <c r="AA1058" s="2"/>
      <c r="AI1058" s="2"/>
      <c r="AQ1058" s="2"/>
      <c r="AY1058" s="2"/>
      <c r="BO1058" s="2"/>
      <c r="BW1058" s="2"/>
      <c r="CE1058" s="2"/>
    </row>
    <row r="1059" spans="19:83" ht="23.25">
      <c r="S1059" s="2"/>
      <c r="AA1059" s="2"/>
      <c r="AI1059" s="2"/>
      <c r="AQ1059" s="2"/>
      <c r="AY1059" s="2"/>
      <c r="BO1059" s="2"/>
      <c r="BW1059" s="2"/>
      <c r="CE1059" s="2"/>
    </row>
    <row r="1060" spans="19:83" ht="23.25">
      <c r="S1060" s="2"/>
      <c r="AA1060" s="2"/>
      <c r="AI1060" s="2"/>
      <c r="AQ1060" s="2"/>
      <c r="AY1060" s="2"/>
      <c r="BO1060" s="2"/>
      <c r="BW1060" s="2"/>
      <c r="CE1060" s="2"/>
    </row>
    <row r="1061" spans="19:83" ht="23.25">
      <c r="S1061" s="2"/>
      <c r="AA1061" s="2"/>
      <c r="AI1061" s="2"/>
      <c r="AQ1061" s="2"/>
      <c r="AY1061" s="2"/>
      <c r="BO1061" s="2"/>
      <c r="BW1061" s="2"/>
      <c r="CE1061" s="2"/>
    </row>
    <row r="1062" spans="19:83" ht="23.25">
      <c r="S1062" s="2"/>
      <c r="AA1062" s="2"/>
      <c r="AI1062" s="2"/>
      <c r="AQ1062" s="2"/>
      <c r="AY1062" s="2"/>
      <c r="BO1062" s="2"/>
      <c r="BW1062" s="2"/>
      <c r="CE1062" s="2"/>
    </row>
    <row r="1063" spans="19:83" ht="23.25">
      <c r="S1063" s="2"/>
      <c r="AA1063" s="2"/>
      <c r="AI1063" s="2"/>
      <c r="AQ1063" s="2"/>
      <c r="AY1063" s="2"/>
      <c r="BO1063" s="2"/>
      <c r="BW1063" s="2"/>
      <c r="CE1063" s="2"/>
    </row>
    <row r="1064" spans="19:83" ht="23.25">
      <c r="S1064" s="2"/>
      <c r="AA1064" s="2"/>
      <c r="AI1064" s="2"/>
      <c r="AQ1064" s="2"/>
      <c r="AY1064" s="2"/>
      <c r="BO1064" s="2"/>
      <c r="BW1064" s="2"/>
      <c r="CE1064" s="2"/>
    </row>
    <row r="1065" spans="19:83" ht="23.25">
      <c r="S1065" s="2"/>
      <c r="AA1065" s="2"/>
      <c r="AI1065" s="2"/>
      <c r="AQ1065" s="2"/>
      <c r="AY1065" s="2"/>
      <c r="BO1065" s="2"/>
      <c r="BW1065" s="2"/>
      <c r="CE1065" s="2"/>
    </row>
    <row r="1066" spans="19:83" ht="23.25">
      <c r="S1066" s="2"/>
      <c r="AA1066" s="2"/>
      <c r="AI1066" s="2"/>
      <c r="AQ1066" s="2"/>
      <c r="AY1066" s="2"/>
      <c r="BO1066" s="2"/>
      <c r="BW1066" s="2"/>
      <c r="CE1066" s="2"/>
    </row>
    <row r="1067" spans="19:83" ht="23.25">
      <c r="S1067" s="2"/>
      <c r="AA1067" s="2"/>
      <c r="AI1067" s="2"/>
      <c r="AQ1067" s="2"/>
      <c r="AY1067" s="2"/>
      <c r="BO1067" s="2"/>
      <c r="BW1067" s="2"/>
      <c r="CE1067" s="2"/>
    </row>
    <row r="1068" spans="19:83" ht="23.25">
      <c r="S1068" s="2"/>
      <c r="AA1068" s="2"/>
      <c r="AI1068" s="2"/>
      <c r="AQ1068" s="2"/>
      <c r="AY1068" s="2"/>
      <c r="BO1068" s="2"/>
      <c r="BW1068" s="2"/>
      <c r="CE1068" s="2"/>
    </row>
    <row r="1069" spans="19:83" ht="23.25">
      <c r="S1069" s="2"/>
      <c r="AA1069" s="2"/>
      <c r="AI1069" s="2"/>
      <c r="AQ1069" s="2"/>
      <c r="AY1069" s="2"/>
      <c r="BO1069" s="2"/>
      <c r="BW1069" s="2"/>
      <c r="CE1069" s="2"/>
    </row>
    <row r="1070" spans="19:83" ht="23.25">
      <c r="S1070" s="2"/>
      <c r="AA1070" s="2"/>
      <c r="AI1070" s="2"/>
      <c r="AQ1070" s="2"/>
      <c r="AY1070" s="2"/>
      <c r="BO1070" s="2"/>
      <c r="BW1070" s="2"/>
      <c r="CE1070" s="2"/>
    </row>
    <row r="1071" spans="19:83" ht="23.25">
      <c r="S1071" s="2"/>
      <c r="AA1071" s="2"/>
      <c r="AI1071" s="2"/>
      <c r="AQ1071" s="2"/>
      <c r="AY1071" s="2"/>
      <c r="BO1071" s="2"/>
      <c r="BW1071" s="2"/>
      <c r="CE1071" s="2"/>
    </row>
    <row r="1072" spans="19:83" ht="23.25">
      <c r="S1072" s="2"/>
      <c r="AA1072" s="2"/>
      <c r="AI1072" s="2"/>
      <c r="AQ1072" s="2"/>
      <c r="AY1072" s="2"/>
      <c r="BO1072" s="2"/>
      <c r="BW1072" s="2"/>
      <c r="CE1072" s="2"/>
    </row>
    <row r="1073" spans="19:83" ht="23.25">
      <c r="S1073" s="2"/>
      <c r="AA1073" s="2"/>
      <c r="AI1073" s="2"/>
      <c r="AQ1073" s="2"/>
      <c r="AY1073" s="2"/>
      <c r="BO1073" s="2"/>
      <c r="BW1073" s="2"/>
      <c r="CE1073" s="2"/>
    </row>
    <row r="1074" spans="19:83" ht="23.25">
      <c r="S1074" s="2"/>
      <c r="AA1074" s="2"/>
      <c r="AI1074" s="2"/>
      <c r="AQ1074" s="2"/>
      <c r="AY1074" s="2"/>
      <c r="BO1074" s="2"/>
      <c r="BW1074" s="2"/>
      <c r="CE1074" s="2"/>
    </row>
    <row r="1075" spans="19:83" ht="23.25">
      <c r="S1075" s="2"/>
      <c r="AA1075" s="2"/>
      <c r="AI1075" s="2"/>
      <c r="AQ1075" s="2"/>
      <c r="AY1075" s="2"/>
      <c r="BO1075" s="2"/>
      <c r="BW1075" s="2"/>
      <c r="CE1075" s="2"/>
    </row>
    <row r="1076" spans="19:83" ht="23.25">
      <c r="S1076" s="2"/>
      <c r="AA1076" s="2"/>
      <c r="AI1076" s="2"/>
      <c r="AQ1076" s="2"/>
      <c r="AY1076" s="2"/>
      <c r="BO1076" s="2"/>
      <c r="BW1076" s="2"/>
      <c r="CE1076" s="2"/>
    </row>
    <row r="1077" spans="19:83" ht="23.25">
      <c r="S1077" s="2"/>
      <c r="AA1077" s="2"/>
      <c r="AI1077" s="2"/>
      <c r="AQ1077" s="2"/>
      <c r="AY1077" s="2"/>
      <c r="BO1077" s="2"/>
      <c r="BW1077" s="2"/>
      <c r="CE1077" s="2"/>
    </row>
    <row r="1078" spans="19:83" ht="23.25">
      <c r="S1078" s="2"/>
      <c r="AA1078" s="2"/>
      <c r="AI1078" s="2"/>
      <c r="AQ1078" s="2"/>
      <c r="AY1078" s="2"/>
      <c r="BO1078" s="2"/>
      <c r="BW1078" s="2"/>
      <c r="CE1078" s="2"/>
    </row>
    <row r="1079" spans="19:83" ht="23.25">
      <c r="S1079" s="2"/>
      <c r="AA1079" s="2"/>
      <c r="AI1079" s="2"/>
      <c r="AQ1079" s="2"/>
      <c r="AY1079" s="2"/>
      <c r="BO1079" s="2"/>
      <c r="BW1079" s="2"/>
      <c r="CE1079" s="2"/>
    </row>
    <row r="1080" spans="19:83" ht="23.25">
      <c r="S1080" s="2"/>
      <c r="AA1080" s="2"/>
      <c r="AI1080" s="2"/>
      <c r="AQ1080" s="2"/>
      <c r="AY1080" s="2"/>
      <c r="BO1080" s="2"/>
      <c r="BW1080" s="2"/>
      <c r="CE1080" s="2"/>
    </row>
    <row r="1081" spans="19:83" ht="23.25">
      <c r="S1081" s="2"/>
      <c r="AA1081" s="2"/>
      <c r="AI1081" s="2"/>
      <c r="AQ1081" s="2"/>
      <c r="AY1081" s="2"/>
      <c r="BO1081" s="2"/>
      <c r="BW1081" s="2"/>
      <c r="CE1081" s="2"/>
    </row>
    <row r="1082" spans="19:83" ht="23.25">
      <c r="S1082" s="2"/>
      <c r="AA1082" s="2"/>
      <c r="AI1082" s="2"/>
      <c r="AQ1082" s="2"/>
      <c r="AY1082" s="2"/>
      <c r="BO1082" s="2"/>
      <c r="BW1082" s="2"/>
      <c r="CE1082" s="2"/>
    </row>
    <row r="1083" spans="19:83" ht="23.25">
      <c r="S1083" s="2"/>
      <c r="AA1083" s="2"/>
      <c r="AI1083" s="2"/>
      <c r="AQ1083" s="2"/>
      <c r="AY1083" s="2"/>
      <c r="BO1083" s="2"/>
      <c r="BW1083" s="2"/>
      <c r="CE1083" s="2"/>
    </row>
    <row r="1084" spans="19:83" ht="23.25">
      <c r="S1084" s="2"/>
      <c r="AA1084" s="2"/>
      <c r="AI1084" s="2"/>
      <c r="AQ1084" s="2"/>
      <c r="AY1084" s="2"/>
      <c r="BO1084" s="2"/>
      <c r="BW1084" s="2"/>
      <c r="CE1084" s="2"/>
    </row>
    <row r="1085" spans="19:83" ht="23.25">
      <c r="S1085" s="2"/>
      <c r="AA1085" s="2"/>
      <c r="AI1085" s="2"/>
      <c r="AQ1085" s="2"/>
      <c r="AY1085" s="2"/>
      <c r="BO1085" s="2"/>
      <c r="BW1085" s="2"/>
      <c r="CE1085" s="2"/>
    </row>
    <row r="1086" spans="19:83" ht="23.25">
      <c r="S1086" s="2"/>
      <c r="AA1086" s="2"/>
      <c r="AI1086" s="2"/>
      <c r="AQ1086" s="2"/>
      <c r="AY1086" s="2"/>
      <c r="BO1086" s="2"/>
      <c r="BW1086" s="2"/>
      <c r="CE1086" s="2"/>
    </row>
    <row r="1087" spans="19:83" ht="23.25">
      <c r="S1087" s="2"/>
      <c r="AA1087" s="2"/>
      <c r="AI1087" s="2"/>
      <c r="AQ1087" s="2"/>
      <c r="AY1087" s="2"/>
      <c r="BO1087" s="2"/>
      <c r="BW1087" s="2"/>
      <c r="CE1087" s="2"/>
    </row>
    <row r="1088" spans="19:83" ht="23.25">
      <c r="S1088" s="2"/>
      <c r="AA1088" s="2"/>
      <c r="AI1088" s="2"/>
      <c r="AQ1088" s="2"/>
      <c r="AY1088" s="2"/>
      <c r="BO1088" s="2"/>
      <c r="BW1088" s="2"/>
      <c r="CE1088" s="2"/>
    </row>
    <row r="1089" spans="19:83" ht="23.25">
      <c r="S1089" s="2"/>
      <c r="AA1089" s="2"/>
      <c r="AI1089" s="2"/>
      <c r="AQ1089" s="2"/>
      <c r="AY1089" s="2"/>
      <c r="BO1089" s="2"/>
      <c r="BW1089" s="2"/>
      <c r="CE1089" s="2"/>
    </row>
    <row r="1090" spans="19:83" ht="23.25">
      <c r="S1090" s="2"/>
      <c r="AA1090" s="2"/>
      <c r="AI1090" s="2"/>
      <c r="AQ1090" s="2"/>
      <c r="AY1090" s="2"/>
      <c r="BO1090" s="2"/>
      <c r="BW1090" s="2"/>
      <c r="CE1090" s="2"/>
    </row>
    <row r="1091" spans="19:83" ht="23.25">
      <c r="S1091" s="2"/>
      <c r="AA1091" s="2"/>
      <c r="AI1091" s="2"/>
      <c r="AQ1091" s="2"/>
      <c r="AY1091" s="2"/>
      <c r="BO1091" s="2"/>
      <c r="BW1091" s="2"/>
      <c r="CE1091" s="2"/>
    </row>
    <row r="1092" spans="19:83" ht="23.25">
      <c r="S1092" s="2"/>
      <c r="AA1092" s="2"/>
      <c r="AI1092" s="2"/>
      <c r="AQ1092" s="2"/>
      <c r="AY1092" s="2"/>
      <c r="BO1092" s="2"/>
      <c r="BW1092" s="2"/>
      <c r="CE1092" s="2"/>
    </row>
    <row r="1093" spans="19:83" ht="23.25">
      <c r="S1093" s="2"/>
      <c r="AA1093" s="2"/>
      <c r="AI1093" s="2"/>
      <c r="AQ1093" s="2"/>
      <c r="AY1093" s="2"/>
      <c r="BO1093" s="2"/>
      <c r="BW1093" s="2"/>
      <c r="CE1093" s="2"/>
    </row>
    <row r="1094" spans="19:83" ht="23.25">
      <c r="S1094" s="2"/>
      <c r="AA1094" s="2"/>
      <c r="AI1094" s="2"/>
      <c r="AQ1094" s="2"/>
      <c r="AY1094" s="2"/>
      <c r="BO1094" s="2"/>
      <c r="BW1094" s="2"/>
      <c r="CE1094" s="2"/>
    </row>
    <row r="1095" spans="19:83" ht="23.25">
      <c r="S1095" s="2"/>
      <c r="AA1095" s="2"/>
      <c r="AI1095" s="2"/>
      <c r="AQ1095" s="2"/>
      <c r="AY1095" s="2"/>
      <c r="BO1095" s="2"/>
      <c r="BW1095" s="2"/>
      <c r="CE1095" s="2"/>
    </row>
    <row r="1096" spans="19:83" ht="23.25">
      <c r="S1096" s="2"/>
      <c r="AA1096" s="2"/>
      <c r="AI1096" s="2"/>
      <c r="AQ1096" s="2"/>
      <c r="AY1096" s="2"/>
      <c r="BO1096" s="2"/>
      <c r="BW1096" s="2"/>
      <c r="CE1096" s="2"/>
    </row>
    <row r="1097" spans="19:83" ht="23.25">
      <c r="S1097" s="2"/>
      <c r="AA1097" s="2"/>
      <c r="AI1097" s="2"/>
      <c r="AQ1097" s="2"/>
      <c r="AY1097" s="2"/>
      <c r="BO1097" s="2"/>
      <c r="BW1097" s="2"/>
      <c r="CE1097" s="2"/>
    </row>
    <row r="1098" spans="19:83" ht="23.25">
      <c r="S1098" s="2"/>
      <c r="AA1098" s="2"/>
      <c r="AI1098" s="2"/>
      <c r="AQ1098" s="2"/>
      <c r="AY1098" s="2"/>
      <c r="BO1098" s="2"/>
      <c r="BW1098" s="2"/>
      <c r="CE1098" s="2"/>
    </row>
    <row r="1099" spans="19:83" ht="23.25">
      <c r="S1099" s="2"/>
      <c r="AA1099" s="2"/>
      <c r="AI1099" s="2"/>
      <c r="AQ1099" s="2"/>
      <c r="AY1099" s="2"/>
      <c r="BO1099" s="2"/>
      <c r="BW1099" s="2"/>
      <c r="CE1099" s="2"/>
    </row>
    <row r="1100" spans="19:83" ht="23.25">
      <c r="S1100" s="2"/>
      <c r="AA1100" s="2"/>
      <c r="AI1100" s="2"/>
      <c r="AQ1100" s="2"/>
      <c r="AY1100" s="2"/>
      <c r="BO1100" s="2"/>
      <c r="BW1100" s="2"/>
      <c r="CE1100" s="2"/>
    </row>
    <row r="1101" spans="19:83" ht="23.25">
      <c r="S1101" s="2"/>
      <c r="AA1101" s="2"/>
      <c r="AI1101" s="2"/>
      <c r="AQ1101" s="2"/>
      <c r="AY1101" s="2"/>
      <c r="BO1101" s="2"/>
      <c r="BW1101" s="2"/>
      <c r="CE1101" s="2"/>
    </row>
    <row r="1102" spans="19:83" ht="23.25">
      <c r="S1102" s="2"/>
      <c r="AA1102" s="2"/>
      <c r="AI1102" s="2"/>
      <c r="AQ1102" s="2"/>
      <c r="AY1102" s="2"/>
      <c r="BO1102" s="2"/>
      <c r="BW1102" s="2"/>
      <c r="CE1102" s="2"/>
    </row>
    <row r="1103" spans="19:83" ht="23.25">
      <c r="S1103" s="2"/>
      <c r="AA1103" s="2"/>
      <c r="AI1103" s="2"/>
      <c r="AQ1103" s="2"/>
      <c r="AY1103" s="2"/>
      <c r="BO1103" s="2"/>
      <c r="BW1103" s="2"/>
      <c r="CE1103" s="2"/>
    </row>
    <row r="1104" spans="19:83" ht="23.25">
      <c r="S1104" s="2"/>
      <c r="AA1104" s="2"/>
      <c r="AI1104" s="2"/>
      <c r="AQ1104" s="2"/>
      <c r="AY1104" s="2"/>
      <c r="BO1104" s="2"/>
      <c r="BW1104" s="2"/>
      <c r="CE1104" s="2"/>
    </row>
    <row r="1105" spans="19:83" ht="23.25">
      <c r="S1105" s="2"/>
      <c r="AA1105" s="2"/>
      <c r="AI1105" s="2"/>
      <c r="AQ1105" s="2"/>
      <c r="AY1105" s="2"/>
      <c r="BO1105" s="2"/>
      <c r="BW1105" s="2"/>
      <c r="CE1105" s="2"/>
    </row>
    <row r="1106" spans="19:83" ht="23.25">
      <c r="S1106" s="2"/>
      <c r="AA1106" s="2"/>
      <c r="AI1106" s="2"/>
      <c r="AQ1106" s="2"/>
      <c r="AY1106" s="2"/>
      <c r="BO1106" s="2"/>
      <c r="BW1106" s="2"/>
      <c r="CE1106" s="2"/>
    </row>
    <row r="1107" spans="19:83" ht="23.25">
      <c r="S1107" s="2"/>
      <c r="AA1107" s="2"/>
      <c r="AI1107" s="2"/>
      <c r="AQ1107" s="2"/>
      <c r="AY1107" s="2"/>
      <c r="BO1107" s="2"/>
      <c r="BW1107" s="2"/>
      <c r="CE1107" s="2"/>
    </row>
    <row r="1108" spans="19:83" ht="23.25">
      <c r="S1108" s="2"/>
      <c r="AA1108" s="2"/>
      <c r="AI1108" s="2"/>
      <c r="AQ1108" s="2"/>
      <c r="AY1108" s="2"/>
      <c r="BO1108" s="2"/>
      <c r="BW1108" s="2"/>
      <c r="CE1108" s="2"/>
    </row>
    <row r="1109" spans="19:83" ht="23.25">
      <c r="S1109" s="2"/>
      <c r="AA1109" s="2"/>
      <c r="AI1109" s="2"/>
      <c r="AQ1109" s="2"/>
      <c r="AY1109" s="2"/>
      <c r="BO1109" s="2"/>
      <c r="BW1109" s="2"/>
      <c r="CE1109" s="2"/>
    </row>
    <row r="1110" spans="19:83" ht="23.25">
      <c r="S1110" s="2"/>
      <c r="AA1110" s="2"/>
      <c r="AI1110" s="2"/>
      <c r="AQ1110" s="2"/>
      <c r="AY1110" s="2"/>
      <c r="BO1110" s="2"/>
      <c r="BW1110" s="2"/>
      <c r="CE1110" s="2"/>
    </row>
    <row r="1111" spans="19:83" ht="23.25">
      <c r="S1111" s="2"/>
      <c r="AA1111" s="2"/>
      <c r="AI1111" s="2"/>
      <c r="AQ1111" s="2"/>
      <c r="AY1111" s="2"/>
      <c r="BO1111" s="2"/>
      <c r="BW1111" s="2"/>
      <c r="CE1111" s="2"/>
    </row>
    <row r="1112" spans="19:83" ht="23.25">
      <c r="S1112" s="2"/>
      <c r="AA1112" s="2"/>
      <c r="AI1112" s="2"/>
      <c r="AQ1112" s="2"/>
      <c r="AY1112" s="2"/>
      <c r="BO1112" s="2"/>
      <c r="BW1112" s="2"/>
      <c r="CE1112" s="2"/>
    </row>
    <row r="1113" spans="19:83" ht="23.25">
      <c r="S1113" s="2"/>
      <c r="AA1113" s="2"/>
      <c r="AI1113" s="2"/>
      <c r="AQ1113" s="2"/>
      <c r="AY1113" s="2"/>
      <c r="BO1113" s="2"/>
      <c r="BW1113" s="2"/>
      <c r="CE1113" s="2"/>
    </row>
    <row r="1114" spans="19:83" ht="23.25">
      <c r="S1114" s="2"/>
      <c r="AA1114" s="2"/>
      <c r="AI1114" s="2"/>
      <c r="AQ1114" s="2"/>
      <c r="AY1114" s="2"/>
      <c r="BO1114" s="2"/>
      <c r="BW1114" s="2"/>
      <c r="CE1114" s="2"/>
    </row>
    <row r="1115" spans="19:83" ht="23.25">
      <c r="S1115" s="2"/>
      <c r="AA1115" s="2"/>
      <c r="AI1115" s="2"/>
      <c r="AQ1115" s="2"/>
      <c r="AY1115" s="2"/>
      <c r="BO1115" s="2"/>
      <c r="BW1115" s="2"/>
      <c r="CE1115" s="2"/>
    </row>
    <row r="1116" spans="19:83" ht="23.25">
      <c r="S1116" s="2"/>
      <c r="AA1116" s="2"/>
      <c r="AI1116" s="2"/>
      <c r="AQ1116" s="2"/>
      <c r="AY1116" s="2"/>
      <c r="BO1116" s="2"/>
      <c r="BW1116" s="2"/>
      <c r="CE1116" s="2"/>
    </row>
    <row r="1117" spans="19:83" ht="23.25">
      <c r="S1117" s="2"/>
      <c r="AA1117" s="2"/>
      <c r="AI1117" s="2"/>
      <c r="AQ1117" s="2"/>
      <c r="AY1117" s="2"/>
      <c r="BO1117" s="2"/>
      <c r="BW1117" s="2"/>
      <c r="CE1117" s="2"/>
    </row>
    <row r="1118" spans="19:83" ht="23.25">
      <c r="S1118" s="2"/>
      <c r="AA1118" s="2"/>
      <c r="AI1118" s="2"/>
      <c r="AQ1118" s="2"/>
      <c r="AY1118" s="2"/>
      <c r="BO1118" s="2"/>
      <c r="BW1118" s="2"/>
      <c r="CE1118" s="2"/>
    </row>
    <row r="1119" spans="19:83" ht="23.25">
      <c r="S1119" s="2"/>
      <c r="AA1119" s="2"/>
      <c r="AI1119" s="2"/>
      <c r="AQ1119" s="2"/>
      <c r="AY1119" s="2"/>
      <c r="BO1119" s="2"/>
      <c r="BW1119" s="2"/>
      <c r="CE1119" s="2"/>
    </row>
    <row r="1120" spans="19:83" ht="23.25">
      <c r="S1120" s="2"/>
      <c r="AA1120" s="2"/>
      <c r="AI1120" s="2"/>
      <c r="AQ1120" s="2"/>
      <c r="AY1120" s="2"/>
      <c r="BO1120" s="2"/>
      <c r="BW1120" s="2"/>
      <c r="CE1120" s="2"/>
    </row>
    <row r="1121" spans="19:83" ht="23.25">
      <c r="S1121" s="2"/>
      <c r="AA1121" s="2"/>
      <c r="AI1121" s="2"/>
      <c r="AQ1121" s="2"/>
      <c r="AY1121" s="2"/>
      <c r="BO1121" s="2"/>
      <c r="BW1121" s="2"/>
      <c r="CE1121" s="2"/>
    </row>
    <row r="1122" spans="19:83" ht="23.25">
      <c r="S1122" s="2"/>
      <c r="AA1122" s="2"/>
      <c r="AI1122" s="2"/>
      <c r="AQ1122" s="2"/>
      <c r="AY1122" s="2"/>
      <c r="BO1122" s="2"/>
      <c r="BW1122" s="2"/>
      <c r="CE1122" s="2"/>
    </row>
    <row r="1123" spans="19:83" ht="23.25">
      <c r="S1123" s="2"/>
      <c r="AA1123" s="2"/>
      <c r="AI1123" s="2"/>
      <c r="AQ1123" s="2"/>
      <c r="AY1123" s="2"/>
      <c r="BO1123" s="2"/>
      <c r="BW1123" s="2"/>
      <c r="CE1123" s="2"/>
    </row>
    <row r="1124" spans="19:83" ht="23.25">
      <c r="S1124" s="2"/>
      <c r="AA1124" s="2"/>
      <c r="AI1124" s="2"/>
      <c r="AQ1124" s="2"/>
      <c r="AY1124" s="2"/>
      <c r="BO1124" s="2"/>
      <c r="BW1124" s="2"/>
      <c r="CE1124" s="2"/>
    </row>
    <row r="1125" spans="19:83" ht="23.25">
      <c r="S1125" s="2"/>
      <c r="AA1125" s="2"/>
      <c r="AI1125" s="2"/>
      <c r="AQ1125" s="2"/>
      <c r="AY1125" s="2"/>
      <c r="BO1125" s="2"/>
      <c r="BW1125" s="2"/>
      <c r="CE1125" s="2"/>
    </row>
    <row r="1126" spans="19:83" ht="23.25">
      <c r="S1126" s="2"/>
      <c r="AA1126" s="2"/>
      <c r="AI1126" s="2"/>
      <c r="AQ1126" s="2"/>
      <c r="AY1126" s="2"/>
      <c r="BO1126" s="2"/>
      <c r="BW1126" s="2"/>
      <c r="CE1126" s="2"/>
    </row>
    <row r="1127" spans="19:83" ht="23.25">
      <c r="S1127" s="2"/>
      <c r="AA1127" s="2"/>
      <c r="AI1127" s="2"/>
      <c r="AQ1127" s="2"/>
      <c r="AY1127" s="2"/>
      <c r="BO1127" s="2"/>
      <c r="BW1127" s="2"/>
      <c r="CE1127" s="2"/>
    </row>
    <row r="1128" spans="19:83" ht="23.25">
      <c r="S1128" s="2"/>
      <c r="AA1128" s="2"/>
      <c r="AI1128" s="2"/>
      <c r="AQ1128" s="2"/>
      <c r="AY1128" s="2"/>
      <c r="BO1128" s="2"/>
      <c r="BW1128" s="2"/>
      <c r="CE1128" s="2"/>
    </row>
    <row r="1129" spans="19:83" ht="23.25">
      <c r="S1129" s="2"/>
      <c r="AA1129" s="2"/>
      <c r="AI1129" s="2"/>
      <c r="AQ1129" s="2"/>
      <c r="AY1129" s="2"/>
      <c r="BO1129" s="2"/>
      <c r="BW1129" s="2"/>
      <c r="CE1129" s="2"/>
    </row>
    <row r="1130" spans="19:83" ht="23.25">
      <c r="S1130" s="2"/>
      <c r="AA1130" s="2"/>
      <c r="AI1130" s="2"/>
      <c r="AQ1130" s="2"/>
      <c r="AY1130" s="2"/>
      <c r="BO1130" s="2"/>
      <c r="BW1130" s="2"/>
      <c r="CE1130" s="2"/>
    </row>
    <row r="1131" spans="19:83" ht="23.25">
      <c r="S1131" s="2"/>
      <c r="AA1131" s="2"/>
      <c r="AI1131" s="2"/>
      <c r="AQ1131" s="2"/>
      <c r="AY1131" s="2"/>
      <c r="BO1131" s="2"/>
      <c r="BW1131" s="2"/>
      <c r="CE1131" s="2"/>
    </row>
    <row r="1132" spans="19:83" ht="23.25">
      <c r="S1132" s="2"/>
      <c r="AA1132" s="2"/>
      <c r="AI1132" s="2"/>
      <c r="AQ1132" s="2"/>
      <c r="AY1132" s="2"/>
      <c r="BO1132" s="2"/>
      <c r="BW1132" s="2"/>
      <c r="CE1132" s="2"/>
    </row>
    <row r="1133" spans="19:83" ht="23.25">
      <c r="S1133" s="2"/>
      <c r="AA1133" s="2"/>
      <c r="AI1133" s="2"/>
      <c r="AQ1133" s="2"/>
      <c r="AY1133" s="2"/>
      <c r="BO1133" s="2"/>
      <c r="BW1133" s="2"/>
      <c r="CE1133" s="2"/>
    </row>
    <row r="1134" spans="19:83" ht="23.25">
      <c r="S1134" s="2"/>
      <c r="AA1134" s="2"/>
      <c r="AI1134" s="2"/>
      <c r="AQ1134" s="2"/>
      <c r="AY1134" s="2"/>
      <c r="BO1134" s="2"/>
      <c r="BW1134" s="2"/>
      <c r="CE1134" s="2"/>
    </row>
    <row r="1135" spans="19:83" ht="23.25">
      <c r="S1135" s="2"/>
      <c r="AA1135" s="2"/>
      <c r="AI1135" s="2"/>
      <c r="AQ1135" s="2"/>
      <c r="AY1135" s="2"/>
      <c r="BO1135" s="2"/>
      <c r="BW1135" s="2"/>
      <c r="CE1135" s="2"/>
    </row>
    <row r="1136" spans="19:83" ht="23.25">
      <c r="S1136" s="2"/>
      <c r="AA1136" s="2"/>
      <c r="AI1136" s="2"/>
      <c r="AQ1136" s="2"/>
      <c r="AY1136" s="2"/>
      <c r="BO1136" s="2"/>
      <c r="BW1136" s="2"/>
      <c r="CE1136" s="2"/>
    </row>
    <row r="1137" spans="19:83" ht="23.25">
      <c r="S1137" s="2"/>
      <c r="AA1137" s="2"/>
      <c r="AI1137" s="2"/>
      <c r="AQ1137" s="2"/>
      <c r="AY1137" s="2"/>
      <c r="BO1137" s="2"/>
      <c r="BW1137" s="2"/>
      <c r="CE1137" s="2"/>
    </row>
    <row r="1138" spans="19:83" ht="23.25">
      <c r="S1138" s="2"/>
      <c r="AA1138" s="2"/>
      <c r="AI1138" s="2"/>
      <c r="AQ1138" s="2"/>
      <c r="AY1138" s="2"/>
      <c r="BO1138" s="2"/>
      <c r="BW1138" s="2"/>
      <c r="CE1138" s="2"/>
    </row>
    <row r="1139" spans="19:83" ht="23.25">
      <c r="S1139" s="2"/>
      <c r="AA1139" s="2"/>
      <c r="AI1139" s="2"/>
      <c r="AQ1139" s="2"/>
      <c r="AY1139" s="2"/>
      <c r="BO1139" s="2"/>
      <c r="BW1139" s="2"/>
      <c r="CE1139" s="2"/>
    </row>
    <row r="1140" spans="19:83" ht="23.25">
      <c r="S1140" s="2"/>
      <c r="AA1140" s="2"/>
      <c r="AI1140" s="2"/>
      <c r="AQ1140" s="2"/>
      <c r="AY1140" s="2"/>
      <c r="BO1140" s="2"/>
      <c r="BW1140" s="2"/>
      <c r="CE1140" s="2"/>
    </row>
    <row r="1141" spans="19:83" ht="23.25">
      <c r="S1141" s="2"/>
      <c r="AA1141" s="2"/>
      <c r="AI1141" s="2"/>
      <c r="AQ1141" s="2"/>
      <c r="AY1141" s="2"/>
      <c r="BO1141" s="2"/>
      <c r="BW1141" s="2"/>
      <c r="CE1141" s="2"/>
    </row>
    <row r="1142" spans="19:83" ht="23.25">
      <c r="S1142" s="2"/>
      <c r="AA1142" s="2"/>
      <c r="AI1142" s="2"/>
      <c r="AQ1142" s="2"/>
      <c r="AY1142" s="2"/>
      <c r="BO1142" s="2"/>
      <c r="BW1142" s="2"/>
      <c r="CE1142" s="2"/>
    </row>
    <row r="1143" spans="19:83" ht="23.25">
      <c r="S1143" s="2"/>
      <c r="AA1143" s="2"/>
      <c r="AI1143" s="2"/>
      <c r="AQ1143" s="2"/>
      <c r="AY1143" s="2"/>
      <c r="BO1143" s="2"/>
      <c r="BW1143" s="2"/>
      <c r="CE1143" s="2"/>
    </row>
    <row r="1144" spans="19:83" ht="23.25">
      <c r="S1144" s="2"/>
      <c r="AA1144" s="2"/>
      <c r="AI1144" s="2"/>
      <c r="AQ1144" s="2"/>
      <c r="AY1144" s="2"/>
      <c r="BO1144" s="2"/>
      <c r="BW1144" s="2"/>
      <c r="CE1144" s="2"/>
    </row>
    <row r="1145" spans="19:83" ht="23.25">
      <c r="S1145" s="2"/>
      <c r="AA1145" s="2"/>
      <c r="AI1145" s="2"/>
      <c r="AQ1145" s="2"/>
      <c r="AY1145" s="2"/>
      <c r="BO1145" s="2"/>
      <c r="BW1145" s="2"/>
      <c r="CE1145" s="2"/>
    </row>
    <row r="1146" spans="19:83" ht="23.25">
      <c r="S1146" s="2"/>
      <c r="AA1146" s="2"/>
      <c r="AI1146" s="2"/>
      <c r="AQ1146" s="2"/>
      <c r="AY1146" s="2"/>
      <c r="BO1146" s="2"/>
      <c r="BW1146" s="2"/>
      <c r="CE1146" s="2"/>
    </row>
    <row r="1147" spans="19:83" ht="23.25">
      <c r="S1147" s="2"/>
      <c r="AA1147" s="2"/>
      <c r="AI1147" s="2"/>
      <c r="AQ1147" s="2"/>
      <c r="AY1147" s="2"/>
      <c r="BO1147" s="2"/>
      <c r="BW1147" s="2"/>
      <c r="CE1147" s="2"/>
    </row>
    <row r="1148" spans="19:83" ht="23.25">
      <c r="S1148" s="2"/>
      <c r="AA1148" s="2"/>
      <c r="AI1148" s="2"/>
      <c r="AQ1148" s="2"/>
      <c r="AY1148" s="2"/>
      <c r="BO1148" s="2"/>
      <c r="BW1148" s="2"/>
      <c r="CE1148" s="2"/>
    </row>
    <row r="1149" spans="19:83" ht="23.25">
      <c r="S1149" s="2"/>
      <c r="AA1149" s="2"/>
      <c r="AI1149" s="2"/>
      <c r="AQ1149" s="2"/>
      <c r="AY1149" s="2"/>
      <c r="BO1149" s="2"/>
      <c r="BW1149" s="2"/>
      <c r="CE1149" s="2"/>
    </row>
    <row r="1150" spans="19:83" ht="23.25">
      <c r="S1150" s="2"/>
      <c r="AA1150" s="2"/>
      <c r="AI1150" s="2"/>
      <c r="AQ1150" s="2"/>
      <c r="AY1150" s="2"/>
      <c r="BO1150" s="2"/>
      <c r="BW1150" s="2"/>
      <c r="CE1150" s="2"/>
    </row>
    <row r="1151" spans="19:83" ht="23.25">
      <c r="S1151" s="2"/>
      <c r="AA1151" s="2"/>
      <c r="AI1151" s="2"/>
      <c r="AQ1151" s="2"/>
      <c r="AY1151" s="2"/>
      <c r="BO1151" s="2"/>
      <c r="BW1151" s="2"/>
      <c r="CE1151" s="2"/>
    </row>
    <row r="1152" spans="19:83" ht="23.25">
      <c r="S1152" s="2"/>
      <c r="AA1152" s="2"/>
      <c r="AI1152" s="2"/>
      <c r="AQ1152" s="2"/>
      <c r="AY1152" s="2"/>
      <c r="BO1152" s="2"/>
      <c r="BW1152" s="2"/>
      <c r="CE1152" s="2"/>
    </row>
    <row r="1153" spans="19:83" ht="23.25">
      <c r="S1153" s="2"/>
      <c r="AA1153" s="2"/>
      <c r="AI1153" s="2"/>
      <c r="AQ1153" s="2"/>
      <c r="AY1153" s="2"/>
      <c r="BO1153" s="2"/>
      <c r="BW1153" s="2"/>
      <c r="CE1153" s="2"/>
    </row>
    <row r="1154" spans="19:83" ht="23.25">
      <c r="S1154" s="2"/>
      <c r="AA1154" s="2"/>
      <c r="AI1154" s="2"/>
      <c r="AQ1154" s="2"/>
      <c r="AY1154" s="2"/>
      <c r="BO1154" s="2"/>
      <c r="BW1154" s="2"/>
      <c r="CE1154" s="2"/>
    </row>
    <row r="1155" spans="19:83" ht="23.25">
      <c r="S1155" s="2"/>
      <c r="AA1155" s="2"/>
      <c r="AI1155" s="2"/>
      <c r="AQ1155" s="2"/>
      <c r="AY1155" s="2"/>
      <c r="BO1155" s="2"/>
      <c r="BW1155" s="2"/>
      <c r="CE1155" s="2"/>
    </row>
    <row r="1156" spans="19:83" ht="23.25">
      <c r="S1156" s="2"/>
      <c r="AA1156" s="2"/>
      <c r="AI1156" s="2"/>
      <c r="AQ1156" s="2"/>
      <c r="AY1156" s="2"/>
      <c r="BO1156" s="2"/>
      <c r="BW1156" s="2"/>
      <c r="CE1156" s="2"/>
    </row>
    <row r="1157" spans="19:83" ht="23.25">
      <c r="S1157" s="2"/>
      <c r="AA1157" s="2"/>
      <c r="AI1157" s="2"/>
      <c r="AQ1157" s="2"/>
      <c r="AY1157" s="2"/>
      <c r="BO1157" s="2"/>
      <c r="BW1157" s="2"/>
      <c r="CE1157" s="2"/>
    </row>
    <row r="1158" spans="19:83" ht="23.25">
      <c r="S1158" s="2"/>
      <c r="AA1158" s="2"/>
      <c r="AI1158" s="2"/>
      <c r="AQ1158" s="2"/>
      <c r="AY1158" s="2"/>
      <c r="BO1158" s="2"/>
      <c r="BW1158" s="2"/>
      <c r="CE1158" s="2"/>
    </row>
    <row r="1159" spans="19:83" ht="23.25">
      <c r="S1159" s="2"/>
      <c r="AA1159" s="2"/>
      <c r="AI1159" s="2"/>
      <c r="AQ1159" s="2"/>
      <c r="AY1159" s="2"/>
      <c r="BO1159" s="2"/>
      <c r="BW1159" s="2"/>
      <c r="CE1159" s="2"/>
    </row>
    <row r="1160" spans="19:83" ht="23.25">
      <c r="S1160" s="2"/>
      <c r="AA1160" s="2"/>
      <c r="AI1160" s="2"/>
      <c r="AQ1160" s="2"/>
      <c r="AY1160" s="2"/>
      <c r="BO1160" s="2"/>
      <c r="BW1160" s="2"/>
      <c r="CE1160" s="2"/>
    </row>
    <row r="1161" spans="19:83" ht="23.25">
      <c r="S1161" s="2"/>
      <c r="AA1161" s="2"/>
      <c r="AI1161" s="2"/>
      <c r="AQ1161" s="2"/>
      <c r="AY1161" s="2"/>
      <c r="BO1161" s="2"/>
      <c r="BW1161" s="2"/>
      <c r="CE1161" s="2"/>
    </row>
    <row r="1162" spans="19:83" ht="23.25">
      <c r="S1162" s="2"/>
      <c r="AA1162" s="2"/>
      <c r="AI1162" s="2"/>
      <c r="AQ1162" s="2"/>
      <c r="AY1162" s="2"/>
      <c r="BO1162" s="2"/>
      <c r="BW1162" s="2"/>
      <c r="CE1162" s="2"/>
    </row>
    <row r="1163" spans="19:83" ht="23.25">
      <c r="S1163" s="2"/>
      <c r="AA1163" s="2"/>
      <c r="AI1163" s="2"/>
      <c r="AQ1163" s="2"/>
      <c r="AY1163" s="2"/>
      <c r="BO1163" s="2"/>
      <c r="BW1163" s="2"/>
      <c r="CE1163" s="2"/>
    </row>
    <row r="1164" spans="19:83" ht="23.25">
      <c r="S1164" s="2"/>
      <c r="AA1164" s="2"/>
      <c r="AI1164" s="2"/>
      <c r="AQ1164" s="2"/>
      <c r="AY1164" s="2"/>
      <c r="BO1164" s="2"/>
      <c r="BW1164" s="2"/>
      <c r="CE1164" s="2"/>
    </row>
    <row r="1165" spans="19:83" ht="23.25">
      <c r="S1165" s="2"/>
      <c r="AA1165" s="2"/>
      <c r="AI1165" s="2"/>
      <c r="AQ1165" s="2"/>
      <c r="AY1165" s="2"/>
      <c r="BO1165" s="2"/>
      <c r="BW1165" s="2"/>
      <c r="CE1165" s="2"/>
    </row>
    <row r="1166" spans="19:83" ht="23.25">
      <c r="S1166" s="2"/>
      <c r="AA1166" s="2"/>
      <c r="AI1166" s="2"/>
      <c r="AQ1166" s="2"/>
      <c r="AY1166" s="2"/>
      <c r="BO1166" s="2"/>
      <c r="BW1166" s="2"/>
      <c r="CE1166" s="2"/>
    </row>
    <row r="1167" spans="19:83" ht="23.25">
      <c r="S1167" s="2"/>
      <c r="AA1167" s="2"/>
      <c r="AI1167" s="2"/>
      <c r="AQ1167" s="2"/>
      <c r="AY1167" s="2"/>
      <c r="BO1167" s="2"/>
      <c r="BW1167" s="2"/>
      <c r="CE1167" s="2"/>
    </row>
    <row r="1168" spans="19:83" ht="23.25">
      <c r="S1168" s="2"/>
      <c r="AA1168" s="2"/>
      <c r="AI1168" s="2"/>
      <c r="AQ1168" s="2"/>
      <c r="AY1168" s="2"/>
      <c r="BO1168" s="2"/>
      <c r="BW1168" s="2"/>
      <c r="CE1168" s="2"/>
    </row>
    <row r="1169" spans="19:83" ht="23.25">
      <c r="S1169" s="2"/>
      <c r="AA1169" s="2"/>
      <c r="AI1169" s="2"/>
      <c r="AQ1169" s="2"/>
      <c r="AY1169" s="2"/>
      <c r="BO1169" s="2"/>
      <c r="BW1169" s="2"/>
      <c r="CE1169" s="2"/>
    </row>
    <row r="1170" spans="19:83" ht="23.25">
      <c r="S1170" s="2"/>
      <c r="AA1170" s="2"/>
      <c r="AI1170" s="2"/>
      <c r="AQ1170" s="2"/>
      <c r="AY1170" s="2"/>
      <c r="BO1170" s="2"/>
      <c r="BW1170" s="2"/>
      <c r="CE1170" s="2"/>
    </row>
    <row r="1171" spans="19:83" ht="23.25">
      <c r="S1171" s="2"/>
      <c r="AA1171" s="2"/>
      <c r="AI1171" s="2"/>
      <c r="AQ1171" s="2"/>
      <c r="AY1171" s="2"/>
      <c r="BO1171" s="2"/>
      <c r="BW1171" s="2"/>
      <c r="CE1171" s="2"/>
    </row>
    <row r="1172" spans="19:83" ht="23.25">
      <c r="S1172" s="2"/>
      <c r="AA1172" s="2"/>
      <c r="AI1172" s="2"/>
      <c r="AQ1172" s="2"/>
      <c r="AY1172" s="2"/>
      <c r="BO1172" s="2"/>
      <c r="BW1172" s="2"/>
      <c r="CE1172" s="2"/>
    </row>
    <row r="1173" spans="19:83" ht="23.25">
      <c r="S1173" s="2"/>
      <c r="AA1173" s="2"/>
      <c r="AI1173" s="2"/>
      <c r="AQ1173" s="2"/>
      <c r="AY1173" s="2"/>
      <c r="BO1173" s="2"/>
      <c r="BW1173" s="2"/>
      <c r="CE1173" s="2"/>
    </row>
    <row r="1174" spans="19:83" ht="23.25">
      <c r="S1174" s="2"/>
      <c r="AA1174" s="2"/>
      <c r="AI1174" s="2"/>
      <c r="AQ1174" s="2"/>
      <c r="AY1174" s="2"/>
      <c r="BO1174" s="2"/>
      <c r="BW1174" s="2"/>
      <c r="CE1174" s="2"/>
    </row>
    <row r="1175" spans="19:83" ht="23.25">
      <c r="S1175" s="2"/>
      <c r="AA1175" s="2"/>
      <c r="AI1175" s="2"/>
      <c r="AQ1175" s="2"/>
      <c r="AY1175" s="2"/>
      <c r="BO1175" s="2"/>
      <c r="BW1175" s="2"/>
      <c r="CE1175" s="2"/>
    </row>
    <row r="1176" spans="19:83" ht="23.25">
      <c r="S1176" s="2"/>
      <c r="AA1176" s="2"/>
      <c r="AI1176" s="2"/>
      <c r="AQ1176" s="2"/>
      <c r="AY1176" s="2"/>
      <c r="BO1176" s="2"/>
      <c r="BW1176" s="2"/>
      <c r="CE1176" s="2"/>
    </row>
    <row r="1177" spans="19:83" ht="23.25">
      <c r="S1177" s="2"/>
      <c r="AA1177" s="2"/>
      <c r="AI1177" s="2"/>
      <c r="AQ1177" s="2"/>
      <c r="AY1177" s="2"/>
      <c r="BO1177" s="2"/>
      <c r="BW1177" s="2"/>
      <c r="CE1177" s="2"/>
    </row>
    <row r="1178" spans="19:83" ht="23.25">
      <c r="S1178" s="2"/>
      <c r="AA1178" s="2"/>
      <c r="AI1178" s="2"/>
      <c r="AQ1178" s="2"/>
      <c r="AY1178" s="2"/>
      <c r="BO1178" s="2"/>
      <c r="BW1178" s="2"/>
      <c r="CE1178" s="2"/>
    </row>
    <row r="1179" spans="19:83" ht="23.25">
      <c r="S1179" s="2"/>
      <c r="AA1179" s="2"/>
      <c r="AI1179" s="2"/>
      <c r="AQ1179" s="2"/>
      <c r="AY1179" s="2"/>
      <c r="BO1179" s="2"/>
      <c r="BW1179" s="2"/>
      <c r="CE1179" s="2"/>
    </row>
    <row r="1180" spans="19:83" ht="23.25">
      <c r="S1180" s="2"/>
      <c r="AA1180" s="2"/>
      <c r="AI1180" s="2"/>
      <c r="AQ1180" s="2"/>
      <c r="AY1180" s="2"/>
      <c r="BO1180" s="2"/>
      <c r="BW1180" s="2"/>
      <c r="CE1180" s="2"/>
    </row>
    <row r="1181" spans="19:83" ht="23.25">
      <c r="S1181" s="2"/>
      <c r="AA1181" s="2"/>
      <c r="AI1181" s="2"/>
      <c r="AQ1181" s="2"/>
      <c r="AY1181" s="2"/>
      <c r="BO1181" s="2"/>
      <c r="BW1181" s="2"/>
      <c r="CE1181" s="2"/>
    </row>
    <row r="1182" spans="19:83" ht="23.25">
      <c r="S1182" s="2"/>
      <c r="AA1182" s="2"/>
      <c r="AI1182" s="2"/>
      <c r="AQ1182" s="2"/>
      <c r="AY1182" s="2"/>
      <c r="BO1182" s="2"/>
      <c r="BW1182" s="2"/>
      <c r="CE1182" s="2"/>
    </row>
    <row r="1183" spans="19:83" ht="23.25">
      <c r="S1183" s="2"/>
      <c r="AA1183" s="2"/>
      <c r="AI1183" s="2"/>
      <c r="AQ1183" s="2"/>
      <c r="AY1183" s="2"/>
      <c r="BO1183" s="2"/>
      <c r="BW1183" s="2"/>
      <c r="CE1183" s="2"/>
    </row>
    <row r="1184" spans="19:83" ht="23.25">
      <c r="S1184" s="2"/>
      <c r="AA1184" s="2"/>
      <c r="AI1184" s="2"/>
      <c r="AQ1184" s="2"/>
      <c r="AY1184" s="2"/>
      <c r="BO1184" s="2"/>
      <c r="BW1184" s="2"/>
      <c r="CE1184" s="2"/>
    </row>
    <row r="1185" spans="19:83" ht="23.25">
      <c r="S1185" s="2"/>
      <c r="AA1185" s="2"/>
      <c r="AI1185" s="2"/>
      <c r="AQ1185" s="2"/>
      <c r="AY1185" s="2"/>
      <c r="BO1185" s="2"/>
      <c r="BW1185" s="2"/>
      <c r="CE1185" s="2"/>
    </row>
    <row r="1186" spans="19:83" ht="23.25">
      <c r="S1186" s="2"/>
      <c r="AA1186" s="2"/>
      <c r="AI1186" s="2"/>
      <c r="AQ1186" s="2"/>
      <c r="AY1186" s="2"/>
      <c r="BO1186" s="2"/>
      <c r="BW1186" s="2"/>
      <c r="CE1186" s="2"/>
    </row>
    <row r="1187" spans="19:83" ht="23.25">
      <c r="S1187" s="2"/>
      <c r="AA1187" s="2"/>
      <c r="AI1187" s="2"/>
      <c r="AQ1187" s="2"/>
      <c r="AY1187" s="2"/>
      <c r="BO1187" s="2"/>
      <c r="BW1187" s="2"/>
      <c r="CE1187" s="2"/>
    </row>
    <row r="1188" spans="19:83" ht="23.25">
      <c r="S1188" s="2"/>
      <c r="AA1188" s="2"/>
      <c r="AI1188" s="2"/>
      <c r="AQ1188" s="2"/>
      <c r="AY1188" s="2"/>
      <c r="BO1188" s="2"/>
      <c r="BW1188" s="2"/>
      <c r="CE1188" s="2"/>
    </row>
    <row r="1189" spans="19:83" ht="23.25">
      <c r="S1189" s="2"/>
      <c r="AA1189" s="2"/>
      <c r="AI1189" s="2"/>
      <c r="AQ1189" s="2"/>
      <c r="AY1189" s="2"/>
      <c r="BO1189" s="2"/>
      <c r="BW1189" s="2"/>
      <c r="CE1189" s="2"/>
    </row>
    <row r="1190" spans="19:83" ht="23.25">
      <c r="S1190" s="2"/>
      <c r="AA1190" s="2"/>
      <c r="AI1190" s="2"/>
      <c r="AQ1190" s="2"/>
      <c r="AY1190" s="2"/>
      <c r="BO1190" s="2"/>
      <c r="BW1190" s="2"/>
      <c r="CE1190" s="2"/>
    </row>
    <row r="1191" spans="19:83" ht="23.25">
      <c r="S1191" s="2"/>
      <c r="AA1191" s="2"/>
      <c r="AI1191" s="2"/>
      <c r="AQ1191" s="2"/>
      <c r="AY1191" s="2"/>
      <c r="BO1191" s="2"/>
      <c r="BW1191" s="2"/>
      <c r="CE1191" s="2"/>
    </row>
    <row r="1192" spans="19:83" ht="23.25">
      <c r="S1192" s="2"/>
      <c r="AA1192" s="2"/>
      <c r="AI1192" s="2"/>
      <c r="AQ1192" s="2"/>
      <c r="AY1192" s="2"/>
      <c r="BO1192" s="2"/>
      <c r="BW1192" s="2"/>
      <c r="CE1192" s="2"/>
    </row>
    <row r="1193" spans="19:83" ht="23.25">
      <c r="S1193" s="2"/>
      <c r="AA1193" s="2"/>
      <c r="AI1193" s="2"/>
      <c r="AQ1193" s="2"/>
      <c r="AY1193" s="2"/>
      <c r="BO1193" s="2"/>
      <c r="BW1193" s="2"/>
      <c r="CE1193" s="2"/>
    </row>
    <row r="1194" spans="19:83" ht="23.25">
      <c r="S1194" s="2"/>
      <c r="AA1194" s="2"/>
      <c r="AI1194" s="2"/>
      <c r="AQ1194" s="2"/>
      <c r="AY1194" s="2"/>
      <c r="BO1194" s="2"/>
      <c r="BW1194" s="2"/>
      <c r="CE1194" s="2"/>
    </row>
    <row r="1195" spans="19:83" ht="23.25">
      <c r="S1195" s="2"/>
      <c r="AA1195" s="2"/>
      <c r="AI1195" s="2"/>
      <c r="AQ1195" s="2"/>
      <c r="AY1195" s="2"/>
      <c r="BO1195" s="2"/>
      <c r="BW1195" s="2"/>
      <c r="CE1195" s="2"/>
    </row>
    <row r="1196" spans="19:83" ht="23.25">
      <c r="S1196" s="2"/>
      <c r="AA1196" s="2"/>
      <c r="AI1196" s="2"/>
      <c r="AQ1196" s="2"/>
      <c r="AY1196" s="2"/>
      <c r="BO1196" s="2"/>
      <c r="BW1196" s="2"/>
      <c r="CE1196" s="2"/>
    </row>
    <row r="1197" spans="19:83" ht="23.25">
      <c r="S1197" s="2"/>
      <c r="AA1197" s="2"/>
      <c r="AI1197" s="2"/>
      <c r="AQ1197" s="2"/>
      <c r="AY1197" s="2"/>
      <c r="BO1197" s="2"/>
      <c r="BW1197" s="2"/>
      <c r="CE1197" s="2"/>
    </row>
    <row r="1198" spans="19:83" ht="23.25">
      <c r="S1198" s="2"/>
      <c r="AA1198" s="2"/>
      <c r="AI1198" s="2"/>
      <c r="AQ1198" s="2"/>
      <c r="AY1198" s="2"/>
      <c r="BO1198" s="2"/>
      <c r="BW1198" s="2"/>
      <c r="CE1198" s="2"/>
    </row>
    <row r="1199" spans="19:83" ht="23.25">
      <c r="S1199" s="2"/>
      <c r="AA1199" s="2"/>
      <c r="AI1199" s="2"/>
      <c r="AQ1199" s="2"/>
      <c r="AY1199" s="2"/>
      <c r="BO1199" s="2"/>
      <c r="BW1199" s="2"/>
      <c r="CE1199" s="2"/>
    </row>
    <row r="1200" spans="19:83" ht="23.25">
      <c r="S1200" s="2"/>
      <c r="AA1200" s="2"/>
      <c r="AI1200" s="2"/>
      <c r="AQ1200" s="2"/>
      <c r="AY1200" s="2"/>
      <c r="BO1200" s="2"/>
      <c r="BW1200" s="2"/>
      <c r="CE1200" s="2"/>
    </row>
    <row r="1201" spans="19:83" ht="23.25">
      <c r="S1201" s="2"/>
      <c r="AA1201" s="2"/>
      <c r="AI1201" s="2"/>
      <c r="AQ1201" s="2"/>
      <c r="AY1201" s="2"/>
      <c r="BO1201" s="2"/>
      <c r="BW1201" s="2"/>
      <c r="CE1201" s="2"/>
    </row>
    <row r="1202" spans="19:83" ht="23.25">
      <c r="S1202" s="2"/>
      <c r="AA1202" s="2"/>
      <c r="AI1202" s="2"/>
      <c r="AQ1202" s="2"/>
      <c r="AY1202" s="2"/>
      <c r="BO1202" s="2"/>
      <c r="BW1202" s="2"/>
      <c r="CE1202" s="2"/>
    </row>
    <row r="1203" spans="19:83" ht="23.25">
      <c r="S1203" s="2"/>
      <c r="AA1203" s="2"/>
      <c r="AI1203" s="2"/>
      <c r="AQ1203" s="2"/>
      <c r="AY1203" s="2"/>
      <c r="BO1203" s="2"/>
      <c r="BW1203" s="2"/>
      <c r="CE1203" s="2"/>
    </row>
    <row r="1204" spans="19:83" ht="23.25">
      <c r="S1204" s="2"/>
      <c r="AA1204" s="2"/>
      <c r="AI1204" s="2"/>
      <c r="AQ1204" s="2"/>
      <c r="AY1204" s="2"/>
      <c r="BO1204" s="2"/>
      <c r="BW1204" s="2"/>
      <c r="CE1204" s="2"/>
    </row>
    <row r="1205" spans="19:83" ht="23.25">
      <c r="S1205" s="2"/>
      <c r="AA1205" s="2"/>
      <c r="AI1205" s="2"/>
      <c r="AQ1205" s="2"/>
      <c r="AY1205" s="2"/>
      <c r="BO1205" s="2"/>
      <c r="BW1205" s="2"/>
      <c r="CE1205" s="2"/>
    </row>
    <row r="1206" spans="19:83" ht="23.25">
      <c r="S1206" s="2"/>
      <c r="AA1206" s="2"/>
      <c r="AI1206" s="2"/>
      <c r="AQ1206" s="2"/>
      <c r="AY1206" s="2"/>
      <c r="BO1206" s="2"/>
      <c r="BW1206" s="2"/>
      <c r="CE1206" s="2"/>
    </row>
    <row r="1207" spans="19:83" ht="23.25">
      <c r="S1207" s="2"/>
      <c r="AA1207" s="2"/>
      <c r="AI1207" s="2"/>
      <c r="AQ1207" s="2"/>
      <c r="AY1207" s="2"/>
      <c r="BO1207" s="2"/>
      <c r="BW1207" s="2"/>
      <c r="CE1207" s="2"/>
    </row>
    <row r="1208" spans="19:83" ht="23.25">
      <c r="S1208" s="2"/>
      <c r="AA1208" s="2"/>
      <c r="AI1208" s="2"/>
      <c r="AQ1208" s="2"/>
      <c r="AY1208" s="2"/>
      <c r="BO1208" s="2"/>
      <c r="BW1208" s="2"/>
      <c r="CE1208" s="2"/>
    </row>
    <row r="1209" spans="19:83" ht="23.25">
      <c r="S1209" s="2"/>
      <c r="AA1209" s="2"/>
      <c r="AI1209" s="2"/>
      <c r="AQ1209" s="2"/>
      <c r="AY1209" s="2"/>
      <c r="BO1209" s="2"/>
      <c r="BW1209" s="2"/>
      <c r="CE1209" s="2"/>
    </row>
    <row r="1210" spans="19:83" ht="23.25">
      <c r="S1210" s="2"/>
      <c r="AA1210" s="2"/>
      <c r="AI1210" s="2"/>
      <c r="AQ1210" s="2"/>
      <c r="AY1210" s="2"/>
      <c r="BO1210" s="2"/>
      <c r="BW1210" s="2"/>
      <c r="CE1210" s="2"/>
    </row>
    <row r="1211" spans="19:83" ht="23.25">
      <c r="S1211" s="2"/>
      <c r="AA1211" s="2"/>
      <c r="AI1211" s="2"/>
      <c r="AQ1211" s="2"/>
      <c r="AY1211" s="2"/>
      <c r="BO1211" s="2"/>
      <c r="BW1211" s="2"/>
      <c r="CE1211" s="2"/>
    </row>
    <row r="1212" spans="19:83" ht="23.25">
      <c r="S1212" s="2"/>
      <c r="AA1212" s="2"/>
      <c r="AI1212" s="2"/>
      <c r="AQ1212" s="2"/>
      <c r="AY1212" s="2"/>
      <c r="BO1212" s="2"/>
      <c r="BW1212" s="2"/>
      <c r="CE1212" s="2"/>
    </row>
    <row r="1213" spans="19:83" ht="23.25">
      <c r="S1213" s="2"/>
      <c r="AA1213" s="2"/>
      <c r="AI1213" s="2"/>
      <c r="AQ1213" s="2"/>
      <c r="AY1213" s="2"/>
      <c r="BO1213" s="2"/>
      <c r="BW1213" s="2"/>
      <c r="CE1213" s="2"/>
    </row>
    <row r="1214" spans="19:83" ht="23.25">
      <c r="S1214" s="2"/>
      <c r="AA1214" s="2"/>
      <c r="AI1214" s="2"/>
      <c r="AQ1214" s="2"/>
      <c r="AY1214" s="2"/>
      <c r="BO1214" s="2"/>
      <c r="BW1214" s="2"/>
      <c r="CE1214" s="2"/>
    </row>
    <row r="1215" spans="19:83" ht="23.25">
      <c r="S1215" s="2"/>
      <c r="AA1215" s="2"/>
      <c r="AI1215" s="2"/>
      <c r="AQ1215" s="2"/>
      <c r="AY1215" s="2"/>
      <c r="BO1215" s="2"/>
      <c r="BW1215" s="2"/>
      <c r="CE1215" s="2"/>
    </row>
    <row r="1216" spans="19:83" ht="23.25">
      <c r="S1216" s="2"/>
      <c r="AA1216" s="2"/>
      <c r="AI1216" s="2"/>
      <c r="AQ1216" s="2"/>
      <c r="AY1216" s="2"/>
      <c r="BO1216" s="2"/>
      <c r="BW1216" s="2"/>
      <c r="CE1216" s="2"/>
    </row>
    <row r="1217" spans="19:83" ht="23.25">
      <c r="S1217" s="2"/>
      <c r="AA1217" s="2"/>
      <c r="AI1217" s="2"/>
      <c r="AQ1217" s="2"/>
      <c r="AY1217" s="2"/>
      <c r="BO1217" s="2"/>
      <c r="BW1217" s="2"/>
      <c r="CE1217" s="2"/>
    </row>
    <row r="1218" spans="19:83" ht="23.25">
      <c r="S1218" s="2"/>
      <c r="AA1218" s="2"/>
      <c r="AI1218" s="2"/>
      <c r="AQ1218" s="2"/>
      <c r="AY1218" s="2"/>
      <c r="BO1218" s="2"/>
      <c r="BW1218" s="2"/>
      <c r="CE1218" s="2"/>
    </row>
    <row r="1219" spans="19:83" ht="23.25">
      <c r="S1219" s="2"/>
      <c r="AA1219" s="2"/>
      <c r="AI1219" s="2"/>
      <c r="AQ1219" s="2"/>
      <c r="AY1219" s="2"/>
      <c r="BO1219" s="2"/>
      <c r="BW1219" s="2"/>
      <c r="CE1219" s="2"/>
    </row>
    <row r="1220" spans="19:83" ht="23.25">
      <c r="S1220" s="2"/>
      <c r="AA1220" s="2"/>
      <c r="AI1220" s="2"/>
      <c r="AQ1220" s="2"/>
      <c r="AY1220" s="2"/>
      <c r="BO1220" s="2"/>
      <c r="BW1220" s="2"/>
      <c r="CE1220" s="2"/>
    </row>
    <row r="1221" spans="19:83" ht="23.25">
      <c r="S1221" s="2"/>
      <c r="AA1221" s="2"/>
      <c r="AI1221" s="2"/>
      <c r="AQ1221" s="2"/>
      <c r="AY1221" s="2"/>
      <c r="BO1221" s="2"/>
      <c r="BW1221" s="2"/>
      <c r="CE1221" s="2"/>
    </row>
    <row r="1222" spans="19:83" ht="23.25">
      <c r="S1222" s="2"/>
      <c r="AA1222" s="2"/>
      <c r="AI1222" s="2"/>
      <c r="AQ1222" s="2"/>
      <c r="AY1222" s="2"/>
      <c r="BO1222" s="2"/>
      <c r="BW1222" s="2"/>
      <c r="CE1222" s="2"/>
    </row>
    <row r="1223" spans="19:83" ht="23.25">
      <c r="S1223" s="2"/>
      <c r="AA1223" s="2"/>
      <c r="AI1223" s="2"/>
      <c r="AQ1223" s="2"/>
      <c r="AY1223" s="2"/>
      <c r="BO1223" s="2"/>
      <c r="BW1223" s="2"/>
      <c r="CE1223" s="2"/>
    </row>
    <row r="1224" spans="19:83" ht="23.25">
      <c r="S1224" s="2"/>
      <c r="AA1224" s="2"/>
      <c r="AI1224" s="2"/>
      <c r="AQ1224" s="2"/>
      <c r="AY1224" s="2"/>
      <c r="BO1224" s="2"/>
      <c r="BW1224" s="2"/>
      <c r="CE1224" s="2"/>
    </row>
    <row r="1225" spans="19:83" ht="23.25">
      <c r="S1225" s="2"/>
      <c r="AA1225" s="2"/>
      <c r="AI1225" s="2"/>
      <c r="AQ1225" s="2"/>
      <c r="AY1225" s="2"/>
      <c r="BO1225" s="2"/>
      <c r="BW1225" s="2"/>
      <c r="CE1225" s="2"/>
    </row>
    <row r="1226" spans="19:83" ht="23.25">
      <c r="S1226" s="2"/>
      <c r="AA1226" s="2"/>
      <c r="AI1226" s="2"/>
      <c r="AQ1226" s="2"/>
      <c r="AY1226" s="2"/>
      <c r="BO1226" s="2"/>
      <c r="BW1226" s="2"/>
      <c r="CE1226" s="2"/>
    </row>
    <row r="1227" spans="19:83" ht="23.25">
      <c r="S1227" s="2"/>
      <c r="AA1227" s="2"/>
      <c r="AI1227" s="2"/>
      <c r="AQ1227" s="2"/>
      <c r="AY1227" s="2"/>
      <c r="BO1227" s="2"/>
      <c r="BW1227" s="2"/>
      <c r="CE1227" s="2"/>
    </row>
    <row r="1228" spans="19:83" ht="23.25">
      <c r="S1228" s="2"/>
      <c r="AA1228" s="2"/>
      <c r="AI1228" s="2"/>
      <c r="AQ1228" s="2"/>
      <c r="AY1228" s="2"/>
      <c r="BO1228" s="2"/>
      <c r="BW1228" s="2"/>
      <c r="CE1228" s="2"/>
    </row>
    <row r="1229" spans="19:83" ht="23.25">
      <c r="S1229" s="2"/>
      <c r="AA1229" s="2"/>
      <c r="AI1229" s="2"/>
      <c r="AQ1229" s="2"/>
      <c r="AY1229" s="2"/>
      <c r="BO1229" s="2"/>
      <c r="BW1229" s="2"/>
      <c r="CE1229" s="2"/>
    </row>
    <row r="1230" spans="19:83" ht="23.25">
      <c r="S1230" s="2"/>
      <c r="AA1230" s="2"/>
      <c r="AI1230" s="2"/>
      <c r="AQ1230" s="2"/>
      <c r="AY1230" s="2"/>
      <c r="BO1230" s="2"/>
      <c r="BW1230" s="2"/>
      <c r="CE1230" s="2"/>
    </row>
    <row r="1231" spans="19:83" ht="23.25">
      <c r="S1231" s="2"/>
      <c r="AA1231" s="2"/>
      <c r="AI1231" s="2"/>
      <c r="AQ1231" s="2"/>
      <c r="AY1231" s="2"/>
      <c r="BO1231" s="2"/>
      <c r="BW1231" s="2"/>
      <c r="CE1231" s="2"/>
    </row>
    <row r="1232" spans="19:83" ht="23.25">
      <c r="S1232" s="2"/>
      <c r="AA1232" s="2"/>
      <c r="AI1232" s="2"/>
      <c r="AQ1232" s="2"/>
      <c r="AY1232" s="2"/>
      <c r="BO1232" s="2"/>
      <c r="BW1232" s="2"/>
      <c r="CE1232" s="2"/>
    </row>
    <row r="1233" spans="19:83" ht="23.25">
      <c r="S1233" s="2"/>
      <c r="AA1233" s="2"/>
      <c r="AI1233" s="2"/>
      <c r="AQ1233" s="2"/>
      <c r="AY1233" s="2"/>
      <c r="BO1233" s="2"/>
      <c r="BW1233" s="2"/>
      <c r="CE1233" s="2"/>
    </row>
    <row r="1234" spans="19:83" ht="23.25">
      <c r="S1234" s="2"/>
      <c r="AA1234" s="2"/>
      <c r="AI1234" s="2"/>
      <c r="AQ1234" s="2"/>
      <c r="AY1234" s="2"/>
      <c r="BO1234" s="2"/>
      <c r="BW1234" s="2"/>
      <c r="CE1234" s="2"/>
    </row>
    <row r="1235" spans="19:83" ht="23.25">
      <c r="S1235" s="2"/>
      <c r="AA1235" s="2"/>
      <c r="AI1235" s="2"/>
      <c r="AQ1235" s="2"/>
      <c r="AY1235" s="2"/>
      <c r="BO1235" s="2"/>
      <c r="BW1235" s="2"/>
      <c r="CE1235" s="2"/>
    </row>
    <row r="1236" spans="19:83" ht="23.25">
      <c r="S1236" s="2"/>
      <c r="AA1236" s="2"/>
      <c r="AI1236" s="2"/>
      <c r="AQ1236" s="2"/>
      <c r="AY1236" s="2"/>
      <c r="BO1236" s="2"/>
      <c r="BW1236" s="2"/>
      <c r="CE1236" s="2"/>
    </row>
    <row r="1237" spans="19:83" ht="23.25">
      <c r="S1237" s="2"/>
      <c r="AA1237" s="2"/>
      <c r="AI1237" s="2"/>
      <c r="AQ1237" s="2"/>
      <c r="AY1237" s="2"/>
      <c r="BO1237" s="2"/>
      <c r="BW1237" s="2"/>
      <c r="CE1237" s="2"/>
    </row>
    <row r="1238" spans="19:83" ht="23.25">
      <c r="S1238" s="2"/>
      <c r="AA1238" s="2"/>
      <c r="AI1238" s="2"/>
      <c r="AQ1238" s="2"/>
      <c r="AY1238" s="2"/>
      <c r="BO1238" s="2"/>
      <c r="BW1238" s="2"/>
      <c r="CE1238" s="2"/>
    </row>
    <row r="1239" spans="19:83" ht="23.25">
      <c r="S1239" s="2"/>
      <c r="AA1239" s="2"/>
      <c r="AI1239" s="2"/>
      <c r="AQ1239" s="2"/>
      <c r="AY1239" s="2"/>
      <c r="BO1239" s="2"/>
      <c r="BW1239" s="2"/>
      <c r="CE1239" s="2"/>
    </row>
    <row r="1240" spans="19:83" ht="23.25">
      <c r="S1240" s="2"/>
      <c r="AA1240" s="2"/>
      <c r="AI1240" s="2"/>
      <c r="AQ1240" s="2"/>
      <c r="AY1240" s="2"/>
      <c r="BO1240" s="2"/>
      <c r="BW1240" s="2"/>
      <c r="CE1240" s="2"/>
    </row>
    <row r="1241" spans="19:83" ht="23.25">
      <c r="S1241" s="2"/>
      <c r="AA1241" s="2"/>
      <c r="AI1241" s="2"/>
      <c r="AQ1241" s="2"/>
      <c r="AY1241" s="2"/>
      <c r="BO1241" s="2"/>
      <c r="BW1241" s="2"/>
      <c r="CE1241" s="2"/>
    </row>
    <row r="1242" spans="19:83" ht="23.25">
      <c r="S1242" s="2"/>
      <c r="AA1242" s="2"/>
      <c r="AI1242" s="2"/>
      <c r="AQ1242" s="2"/>
      <c r="AY1242" s="2"/>
      <c r="BO1242" s="2"/>
      <c r="BW1242" s="2"/>
      <c r="CE1242" s="2"/>
    </row>
    <row r="1243" spans="19:83" ht="23.25">
      <c r="S1243" s="2"/>
      <c r="AA1243" s="2"/>
      <c r="AI1243" s="2"/>
      <c r="AQ1243" s="2"/>
      <c r="AY1243" s="2"/>
      <c r="BO1243" s="2"/>
      <c r="BW1243" s="2"/>
      <c r="CE1243" s="2"/>
    </row>
    <row r="1244" spans="19:83" ht="23.25">
      <c r="S1244" s="2"/>
      <c r="AA1244" s="2"/>
      <c r="AI1244" s="2"/>
      <c r="AQ1244" s="2"/>
      <c r="AY1244" s="2"/>
      <c r="BO1244" s="2"/>
      <c r="BW1244" s="2"/>
      <c r="CE1244" s="2"/>
    </row>
    <row r="1245" spans="19:83" ht="23.25">
      <c r="S1245" s="2"/>
      <c r="AA1245" s="2"/>
      <c r="AI1245" s="2"/>
      <c r="AQ1245" s="2"/>
      <c r="AY1245" s="2"/>
      <c r="BO1245" s="2"/>
      <c r="BW1245" s="2"/>
      <c r="CE1245" s="2"/>
    </row>
    <row r="1246" spans="19:83" ht="23.25">
      <c r="S1246" s="2"/>
      <c r="AA1246" s="2"/>
      <c r="AI1246" s="2"/>
      <c r="AQ1246" s="2"/>
      <c r="AY1246" s="2"/>
      <c r="BO1246" s="2"/>
      <c r="BW1246" s="2"/>
      <c r="CE1246" s="2"/>
    </row>
    <row r="1247" spans="19:83" ht="23.25">
      <c r="S1247" s="2"/>
      <c r="AA1247" s="2"/>
      <c r="AI1247" s="2"/>
      <c r="AQ1247" s="2"/>
      <c r="AY1247" s="2"/>
      <c r="BO1247" s="2"/>
      <c r="BW1247" s="2"/>
      <c r="CE1247" s="2"/>
    </row>
    <row r="1248" spans="19:83" ht="23.25">
      <c r="S1248" s="2"/>
      <c r="AA1248" s="2"/>
      <c r="AI1248" s="2"/>
      <c r="AQ1248" s="2"/>
      <c r="AY1248" s="2"/>
      <c r="BO1248" s="2"/>
      <c r="BW1248" s="2"/>
      <c r="CE1248" s="2"/>
    </row>
    <row r="1249" spans="19:83" ht="23.25">
      <c r="S1249" s="2"/>
      <c r="AA1249" s="2"/>
      <c r="AI1249" s="2"/>
      <c r="AQ1249" s="2"/>
      <c r="AY1249" s="2"/>
      <c r="BO1249" s="2"/>
      <c r="BW1249" s="2"/>
      <c r="CE1249" s="2"/>
    </row>
    <row r="1250" spans="19:83" ht="23.25">
      <c r="S1250" s="2"/>
      <c r="AA1250" s="2"/>
      <c r="AI1250" s="2"/>
      <c r="AQ1250" s="2"/>
      <c r="AY1250" s="2"/>
      <c r="BO1250" s="2"/>
      <c r="BW1250" s="2"/>
      <c r="CE1250" s="2"/>
    </row>
    <row r="1251" spans="19:83" ht="23.25">
      <c r="S1251" s="2"/>
      <c r="AA1251" s="2"/>
      <c r="AI1251" s="2"/>
      <c r="AQ1251" s="2"/>
      <c r="AY1251" s="2"/>
      <c r="BO1251" s="2"/>
      <c r="BW1251" s="2"/>
      <c r="CE1251" s="2"/>
    </row>
    <row r="1252" spans="19:83" ht="23.25">
      <c r="S1252" s="2"/>
      <c r="AA1252" s="2"/>
      <c r="AI1252" s="2"/>
      <c r="AQ1252" s="2"/>
      <c r="AY1252" s="2"/>
      <c r="BO1252" s="2"/>
      <c r="BW1252" s="2"/>
      <c r="CE1252" s="2"/>
    </row>
    <row r="1253" spans="19:83" ht="23.25">
      <c r="S1253" s="2"/>
      <c r="AA1253" s="2"/>
      <c r="AI1253" s="2"/>
      <c r="AQ1253" s="2"/>
      <c r="AY1253" s="2"/>
      <c r="BO1253" s="2"/>
      <c r="BW1253" s="2"/>
      <c r="CE1253" s="2"/>
    </row>
    <row r="1254" spans="19:83" ht="23.25">
      <c r="S1254" s="2"/>
      <c r="AA1254" s="2"/>
      <c r="AI1254" s="2"/>
      <c r="AQ1254" s="2"/>
      <c r="AY1254" s="2"/>
      <c r="BO1254" s="2"/>
      <c r="BW1254" s="2"/>
      <c r="CE1254" s="2"/>
    </row>
    <row r="1255" spans="19:83" ht="23.25">
      <c r="S1255" s="2"/>
      <c r="AA1255" s="2"/>
      <c r="AI1255" s="2"/>
      <c r="AQ1255" s="2"/>
      <c r="AY1255" s="2"/>
      <c r="BO1255" s="2"/>
      <c r="BW1255" s="2"/>
      <c r="CE1255" s="2"/>
    </row>
    <row r="1256" spans="19:83" ht="23.25">
      <c r="S1256" s="2"/>
      <c r="AA1256" s="2"/>
      <c r="AI1256" s="2"/>
      <c r="AQ1256" s="2"/>
      <c r="AY1256" s="2"/>
      <c r="BO1256" s="2"/>
      <c r="BW1256" s="2"/>
      <c r="CE1256" s="2"/>
    </row>
    <row r="1257" spans="19:83" ht="23.25">
      <c r="S1257" s="2"/>
      <c r="AA1257" s="2"/>
      <c r="AI1257" s="2"/>
      <c r="AQ1257" s="2"/>
      <c r="AY1257" s="2"/>
      <c r="BO1257" s="2"/>
      <c r="BW1257" s="2"/>
      <c r="CE1257" s="2"/>
    </row>
    <row r="1258" spans="19:83" ht="23.25">
      <c r="S1258" s="2"/>
      <c r="AA1258" s="2"/>
      <c r="AI1258" s="2"/>
      <c r="AQ1258" s="2"/>
      <c r="AY1258" s="2"/>
      <c r="BO1258" s="2"/>
      <c r="BW1258" s="2"/>
      <c r="CE1258" s="2"/>
    </row>
    <row r="1259" spans="19:83" ht="23.25">
      <c r="S1259" s="2"/>
      <c r="AA1259" s="2"/>
      <c r="AI1259" s="2"/>
      <c r="AQ1259" s="2"/>
      <c r="AY1259" s="2"/>
      <c r="BO1259" s="2"/>
      <c r="BW1259" s="2"/>
      <c r="CE1259" s="2"/>
    </row>
    <row r="1260" spans="19:83" ht="23.25">
      <c r="S1260" s="2"/>
      <c r="AA1260" s="2"/>
      <c r="AI1260" s="2"/>
      <c r="AQ1260" s="2"/>
      <c r="AY1260" s="2"/>
      <c r="BO1260" s="2"/>
      <c r="BW1260" s="2"/>
      <c r="CE1260" s="2"/>
    </row>
    <row r="1261" spans="19:83" ht="23.25">
      <c r="S1261" s="2"/>
      <c r="AA1261" s="2"/>
      <c r="AI1261" s="2"/>
      <c r="AQ1261" s="2"/>
      <c r="AY1261" s="2"/>
      <c r="BO1261" s="2"/>
      <c r="BW1261" s="2"/>
      <c r="CE1261" s="2"/>
    </row>
    <row r="1262" spans="19:83" ht="23.25">
      <c r="S1262" s="2"/>
      <c r="AA1262" s="2"/>
      <c r="AI1262" s="2"/>
      <c r="AQ1262" s="2"/>
      <c r="AY1262" s="2"/>
      <c r="BO1262" s="2"/>
      <c r="BW1262" s="2"/>
      <c r="CE1262" s="2"/>
    </row>
    <row r="1263" spans="19:83" ht="23.25">
      <c r="S1263" s="2"/>
      <c r="AA1263" s="2"/>
      <c r="AI1263" s="2"/>
      <c r="AQ1263" s="2"/>
      <c r="AY1263" s="2"/>
      <c r="BO1263" s="2"/>
      <c r="BW1263" s="2"/>
      <c r="CE1263" s="2"/>
    </row>
    <row r="1264" spans="19:83" ht="23.25">
      <c r="S1264" s="2"/>
      <c r="AA1264" s="2"/>
      <c r="AI1264" s="2"/>
      <c r="AQ1264" s="2"/>
      <c r="AY1264" s="2"/>
      <c r="BO1264" s="2"/>
      <c r="BW1264" s="2"/>
      <c r="CE1264" s="2"/>
    </row>
    <row r="1265" spans="19:83" ht="23.25">
      <c r="S1265" s="2"/>
      <c r="AA1265" s="2"/>
      <c r="AI1265" s="2"/>
      <c r="AQ1265" s="2"/>
      <c r="AY1265" s="2"/>
      <c r="BO1265" s="2"/>
      <c r="BW1265" s="2"/>
      <c r="CE1265" s="2"/>
    </row>
    <row r="1266" spans="19:83" ht="23.25">
      <c r="S1266" s="2"/>
      <c r="AA1266" s="2"/>
      <c r="AI1266" s="2"/>
      <c r="AQ1266" s="2"/>
      <c r="AY1266" s="2"/>
      <c r="BO1266" s="2"/>
      <c r="BW1266" s="2"/>
      <c r="CE1266" s="2"/>
    </row>
    <row r="1267" spans="19:83" ht="23.25">
      <c r="S1267" s="2"/>
      <c r="AA1267" s="2"/>
      <c r="AI1267" s="2"/>
      <c r="AQ1267" s="2"/>
      <c r="AY1267" s="2"/>
      <c r="BO1267" s="2"/>
      <c r="BW1267" s="2"/>
      <c r="CE1267" s="2"/>
    </row>
    <row r="1268" spans="19:83" ht="23.25">
      <c r="S1268" s="2"/>
      <c r="AA1268" s="2"/>
      <c r="AI1268" s="2"/>
      <c r="AQ1268" s="2"/>
      <c r="AY1268" s="2"/>
      <c r="BO1268" s="2"/>
      <c r="BW1268" s="2"/>
      <c r="CE1268" s="2"/>
    </row>
    <row r="1269" spans="19:83" ht="23.25">
      <c r="S1269" s="2"/>
      <c r="AA1269" s="2"/>
      <c r="AI1269" s="2"/>
      <c r="AQ1269" s="2"/>
      <c r="AY1269" s="2"/>
      <c r="BO1269" s="2"/>
      <c r="BW1269" s="2"/>
      <c r="CE1269" s="2"/>
    </row>
    <row r="1270" spans="19:83" ht="23.25">
      <c r="S1270" s="2"/>
      <c r="AA1270" s="2"/>
      <c r="AI1270" s="2"/>
      <c r="AQ1270" s="2"/>
      <c r="AY1270" s="2"/>
      <c r="BO1270" s="2"/>
      <c r="BW1270" s="2"/>
      <c r="CE1270" s="2"/>
    </row>
    <row r="1271" spans="19:83" ht="23.25">
      <c r="S1271" s="2"/>
      <c r="AA1271" s="2"/>
      <c r="AI1271" s="2"/>
      <c r="AQ1271" s="2"/>
      <c r="AY1271" s="2"/>
      <c r="BO1271" s="2"/>
      <c r="BW1271" s="2"/>
      <c r="CE1271" s="2"/>
    </row>
    <row r="1272" spans="19:83" ht="23.25">
      <c r="S1272" s="2"/>
      <c r="AA1272" s="2"/>
      <c r="AI1272" s="2"/>
      <c r="AQ1272" s="2"/>
      <c r="AY1272" s="2"/>
      <c r="BO1272" s="2"/>
      <c r="BW1272" s="2"/>
      <c r="CE1272" s="2"/>
    </row>
    <row r="1273" spans="19:83" ht="23.25">
      <c r="S1273" s="2"/>
      <c r="AA1273" s="2"/>
      <c r="AI1273" s="2"/>
      <c r="AQ1273" s="2"/>
      <c r="AY1273" s="2"/>
      <c r="BO1273" s="2"/>
      <c r="BW1273" s="2"/>
      <c r="CE1273" s="2"/>
    </row>
    <row r="1274" spans="19:83" ht="23.25">
      <c r="S1274" s="2"/>
      <c r="AA1274" s="2"/>
      <c r="AI1274" s="2"/>
      <c r="AQ1274" s="2"/>
      <c r="AY1274" s="2"/>
      <c r="BO1274" s="2"/>
      <c r="BW1274" s="2"/>
      <c r="CE1274" s="2"/>
    </row>
    <row r="1275" spans="19:83" ht="23.25">
      <c r="S1275" s="2"/>
      <c r="AA1275" s="2"/>
      <c r="AI1275" s="2"/>
      <c r="AQ1275" s="2"/>
      <c r="AY1275" s="2"/>
      <c r="BO1275" s="2"/>
      <c r="BW1275" s="2"/>
      <c r="CE1275" s="2"/>
    </row>
    <row r="1276" spans="19:83" ht="23.25">
      <c r="S1276" s="2"/>
      <c r="AA1276" s="2"/>
      <c r="AI1276" s="2"/>
      <c r="AQ1276" s="2"/>
      <c r="AY1276" s="2"/>
      <c r="BO1276" s="2"/>
      <c r="BW1276" s="2"/>
      <c r="CE1276" s="2"/>
    </row>
    <row r="1277" spans="19:83" ht="23.25">
      <c r="S1277" s="2"/>
      <c r="AA1277" s="2"/>
      <c r="AI1277" s="2"/>
      <c r="AQ1277" s="2"/>
      <c r="AY1277" s="2"/>
      <c r="BO1277" s="2"/>
      <c r="BW1277" s="2"/>
      <c r="CE1277" s="2"/>
    </row>
    <row r="1278" spans="19:83" ht="23.25">
      <c r="S1278" s="2"/>
      <c r="AA1278" s="2"/>
      <c r="AI1278" s="2"/>
      <c r="AQ1278" s="2"/>
      <c r="AY1278" s="2"/>
      <c r="BO1278" s="2"/>
      <c r="BW1278" s="2"/>
      <c r="CE1278" s="2"/>
    </row>
    <row r="1279" spans="19:83" ht="23.25">
      <c r="S1279" s="2"/>
      <c r="AA1279" s="2"/>
      <c r="AI1279" s="2"/>
      <c r="AQ1279" s="2"/>
      <c r="AY1279" s="2"/>
      <c r="BO1279" s="2"/>
      <c r="BW1279" s="2"/>
      <c r="CE1279" s="2"/>
    </row>
    <row r="1280" spans="19:83" ht="23.25">
      <c r="S1280" s="2"/>
      <c r="AA1280" s="2"/>
      <c r="AI1280" s="2"/>
      <c r="AQ1280" s="2"/>
      <c r="AY1280" s="2"/>
      <c r="BO1280" s="2"/>
      <c r="BW1280" s="2"/>
      <c r="CE1280" s="2"/>
    </row>
    <row r="1281" spans="19:83" ht="23.25">
      <c r="S1281" s="2"/>
      <c r="AA1281" s="2"/>
      <c r="AI1281" s="2"/>
      <c r="AQ1281" s="2"/>
      <c r="AY1281" s="2"/>
      <c r="BO1281" s="2"/>
      <c r="BW1281" s="2"/>
      <c r="CE1281" s="2"/>
    </row>
    <row r="1282" spans="19:83" ht="23.25">
      <c r="S1282" s="2"/>
      <c r="AA1282" s="2"/>
      <c r="AI1282" s="2"/>
      <c r="AQ1282" s="2"/>
      <c r="AY1282" s="2"/>
      <c r="BO1282" s="2"/>
      <c r="BW1282" s="2"/>
      <c r="CE1282" s="2"/>
    </row>
    <row r="1283" spans="19:83" ht="23.25">
      <c r="S1283" s="2"/>
      <c r="AA1283" s="2"/>
      <c r="AI1283" s="2"/>
      <c r="AQ1283" s="2"/>
      <c r="AY1283" s="2"/>
      <c r="BO1283" s="2"/>
      <c r="BW1283" s="2"/>
      <c r="CE1283" s="2"/>
    </row>
    <row r="1284" spans="19:83" ht="23.25">
      <c r="S1284" s="2"/>
      <c r="AA1284" s="2"/>
      <c r="AI1284" s="2"/>
      <c r="AQ1284" s="2"/>
      <c r="AY1284" s="2"/>
      <c r="BO1284" s="2"/>
      <c r="BW1284" s="2"/>
      <c r="CE1284" s="2"/>
    </row>
    <row r="1285" spans="19:83" ht="23.25">
      <c r="S1285" s="2"/>
      <c r="AA1285" s="2"/>
      <c r="AI1285" s="2"/>
      <c r="AQ1285" s="2"/>
      <c r="AY1285" s="2"/>
      <c r="BO1285" s="2"/>
      <c r="BW1285" s="2"/>
      <c r="CE1285" s="2"/>
    </row>
    <row r="1286" spans="19:83" ht="23.25">
      <c r="S1286" s="2"/>
      <c r="AA1286" s="2"/>
      <c r="AI1286" s="2"/>
      <c r="AQ1286" s="2"/>
      <c r="AY1286" s="2"/>
      <c r="BO1286" s="2"/>
      <c r="BW1286" s="2"/>
      <c r="CE1286" s="2"/>
    </row>
    <row r="1287" spans="19:83" ht="23.25">
      <c r="S1287" s="2"/>
      <c r="AA1287" s="2"/>
      <c r="AI1287" s="2"/>
      <c r="AQ1287" s="2"/>
      <c r="AY1287" s="2"/>
      <c r="BO1287" s="2"/>
      <c r="BW1287" s="2"/>
      <c r="CE1287" s="2"/>
    </row>
    <row r="1288" spans="19:83" ht="23.25">
      <c r="S1288" s="2"/>
      <c r="AA1288" s="2"/>
      <c r="AI1288" s="2"/>
      <c r="AQ1288" s="2"/>
      <c r="AY1288" s="2"/>
      <c r="BO1288" s="2"/>
      <c r="BW1288" s="2"/>
      <c r="CE1288" s="2"/>
    </row>
    <row r="1289" spans="19:83" ht="23.25">
      <c r="S1289" s="2"/>
      <c r="AA1289" s="2"/>
      <c r="AI1289" s="2"/>
      <c r="AQ1289" s="2"/>
      <c r="AY1289" s="2"/>
      <c r="BO1289" s="2"/>
      <c r="BW1289" s="2"/>
      <c r="CE1289" s="2"/>
    </row>
    <row r="1290" spans="19:83" ht="23.25">
      <c r="S1290" s="2"/>
      <c r="AA1290" s="2"/>
      <c r="AI1290" s="2"/>
      <c r="AQ1290" s="2"/>
      <c r="AY1290" s="2"/>
      <c r="BO1290" s="2"/>
      <c r="BW1290" s="2"/>
      <c r="CE1290" s="2"/>
    </row>
    <row r="1291" spans="19:83" ht="23.25">
      <c r="S1291" s="2"/>
      <c r="AA1291" s="2"/>
      <c r="AI1291" s="2"/>
      <c r="AQ1291" s="2"/>
      <c r="AY1291" s="2"/>
      <c r="BO1291" s="2"/>
      <c r="BW1291" s="2"/>
      <c r="CE1291" s="2"/>
    </row>
    <row r="1292" spans="19:83" ht="23.25">
      <c r="S1292" s="2"/>
      <c r="AA1292" s="2"/>
      <c r="AI1292" s="2"/>
      <c r="AQ1292" s="2"/>
      <c r="AY1292" s="2"/>
      <c r="BO1292" s="2"/>
      <c r="BW1292" s="2"/>
      <c r="CE1292" s="2"/>
    </row>
    <row r="1293" spans="19:83" ht="23.25">
      <c r="S1293" s="2"/>
      <c r="AA1293" s="2"/>
      <c r="AI1293" s="2"/>
      <c r="AQ1293" s="2"/>
      <c r="AY1293" s="2"/>
      <c r="BO1293" s="2"/>
      <c r="BW1293" s="2"/>
      <c r="CE1293" s="2"/>
    </row>
    <row r="1294" spans="19:83" ht="23.25">
      <c r="S1294" s="2"/>
      <c r="AA1294" s="2"/>
      <c r="AI1294" s="2"/>
      <c r="AQ1294" s="2"/>
      <c r="AY1294" s="2"/>
      <c r="BO1294" s="2"/>
      <c r="BW1294" s="2"/>
      <c r="CE1294" s="2"/>
    </row>
    <row r="1295" spans="19:83" ht="23.25">
      <c r="S1295" s="2"/>
      <c r="AA1295" s="2"/>
      <c r="AI1295" s="2"/>
      <c r="AQ1295" s="2"/>
      <c r="AY1295" s="2"/>
      <c r="BO1295" s="2"/>
      <c r="BW1295" s="2"/>
      <c r="CE1295" s="2"/>
    </row>
    <row r="1296" spans="19:83" ht="23.25">
      <c r="S1296" s="2"/>
      <c r="AA1296" s="2"/>
      <c r="AI1296" s="2"/>
      <c r="AQ1296" s="2"/>
      <c r="AY1296" s="2"/>
      <c r="BO1296" s="2"/>
      <c r="BW1296" s="2"/>
      <c r="CE1296" s="2"/>
    </row>
    <row r="1297" spans="19:83" ht="23.25">
      <c r="S1297" s="2"/>
      <c r="AA1297" s="2"/>
      <c r="AI1297" s="2"/>
      <c r="AQ1297" s="2"/>
      <c r="AY1297" s="2"/>
      <c r="BO1297" s="2"/>
      <c r="BW1297" s="2"/>
      <c r="CE1297" s="2"/>
    </row>
    <row r="1298" spans="19:83" ht="23.25">
      <c r="S1298" s="2"/>
      <c r="AA1298" s="2"/>
      <c r="AI1298" s="2"/>
      <c r="AQ1298" s="2"/>
      <c r="AY1298" s="2"/>
      <c r="BO1298" s="2"/>
      <c r="BW1298" s="2"/>
      <c r="CE1298" s="2"/>
    </row>
    <row r="1299" spans="19:83" ht="23.25">
      <c r="S1299" s="2"/>
      <c r="AA1299" s="2"/>
      <c r="AI1299" s="2"/>
      <c r="AQ1299" s="2"/>
      <c r="AY1299" s="2"/>
      <c r="BO1299" s="2"/>
      <c r="BW1299" s="2"/>
      <c r="CE1299" s="2"/>
    </row>
    <row r="1300" spans="19:83" ht="23.25">
      <c r="S1300" s="2"/>
      <c r="AA1300" s="2"/>
      <c r="AI1300" s="2"/>
      <c r="AQ1300" s="2"/>
      <c r="AY1300" s="2"/>
      <c r="BO1300" s="2"/>
      <c r="BW1300" s="2"/>
      <c r="CE1300" s="2"/>
    </row>
    <row r="1301" spans="19:83" ht="23.25">
      <c r="S1301" s="2"/>
      <c r="AA1301" s="2"/>
      <c r="AI1301" s="2"/>
      <c r="AQ1301" s="2"/>
      <c r="AY1301" s="2"/>
      <c r="BO1301" s="2"/>
      <c r="BW1301" s="2"/>
      <c r="CE1301" s="2"/>
    </row>
    <row r="1302" spans="19:83" ht="23.25">
      <c r="S1302" s="2"/>
      <c r="AA1302" s="2"/>
      <c r="AI1302" s="2"/>
      <c r="AQ1302" s="2"/>
      <c r="AY1302" s="2"/>
      <c r="BO1302" s="2"/>
      <c r="BW1302" s="2"/>
      <c r="CE1302" s="2"/>
    </row>
    <row r="1303" spans="19:83" ht="23.25">
      <c r="S1303" s="2"/>
      <c r="AA1303" s="2"/>
      <c r="AI1303" s="2"/>
      <c r="AQ1303" s="2"/>
      <c r="AY1303" s="2"/>
      <c r="BO1303" s="2"/>
      <c r="BW1303" s="2"/>
      <c r="CE1303" s="2"/>
    </row>
    <row r="1304" spans="19:83" ht="23.25">
      <c r="S1304" s="2"/>
      <c r="AA1304" s="2"/>
      <c r="AI1304" s="2"/>
      <c r="AQ1304" s="2"/>
      <c r="AY1304" s="2"/>
      <c r="BO1304" s="2"/>
      <c r="BW1304" s="2"/>
      <c r="CE1304" s="2"/>
    </row>
    <row r="1305" spans="19:83" ht="23.25">
      <c r="S1305" s="2"/>
      <c r="AA1305" s="2"/>
      <c r="AI1305" s="2"/>
      <c r="AQ1305" s="2"/>
      <c r="AY1305" s="2"/>
      <c r="BO1305" s="2"/>
      <c r="BW1305" s="2"/>
      <c r="CE1305" s="2"/>
    </row>
    <row r="1306" spans="19:83" ht="23.25">
      <c r="S1306" s="2"/>
      <c r="AA1306" s="2"/>
      <c r="AI1306" s="2"/>
      <c r="AQ1306" s="2"/>
      <c r="AY1306" s="2"/>
      <c r="BO1306" s="2"/>
      <c r="BW1306" s="2"/>
      <c r="CE1306" s="2"/>
    </row>
    <row r="1307" spans="19:83" ht="23.25">
      <c r="S1307" s="2"/>
      <c r="AA1307" s="2"/>
      <c r="AI1307" s="2"/>
      <c r="AQ1307" s="2"/>
      <c r="AY1307" s="2"/>
      <c r="BO1307" s="2"/>
      <c r="BW1307" s="2"/>
      <c r="CE1307" s="2"/>
    </row>
    <row r="1308" spans="19:83" ht="23.25">
      <c r="S1308" s="2"/>
      <c r="AA1308" s="2"/>
      <c r="AI1308" s="2"/>
      <c r="AQ1308" s="2"/>
      <c r="AY1308" s="2"/>
      <c r="BO1308" s="2"/>
      <c r="BW1308" s="2"/>
      <c r="CE1308" s="2"/>
    </row>
    <row r="1309" spans="19:83" ht="23.25">
      <c r="S1309" s="2"/>
      <c r="AA1309" s="2"/>
      <c r="AI1309" s="2"/>
      <c r="AQ1309" s="2"/>
      <c r="AY1309" s="2"/>
      <c r="BO1309" s="2"/>
      <c r="BW1309" s="2"/>
      <c r="CE1309" s="2"/>
    </row>
    <row r="1310" spans="19:83" ht="23.25">
      <c r="S1310" s="2"/>
      <c r="AA1310" s="2"/>
      <c r="AI1310" s="2"/>
      <c r="AQ1310" s="2"/>
      <c r="AY1310" s="2"/>
      <c r="BO1310" s="2"/>
      <c r="BW1310" s="2"/>
      <c r="CE1310" s="2"/>
    </row>
    <row r="1311" spans="19:83" ht="23.25">
      <c r="S1311" s="2"/>
      <c r="AA1311" s="2"/>
      <c r="AI1311" s="2"/>
      <c r="AQ1311" s="2"/>
      <c r="AY1311" s="2"/>
      <c r="BO1311" s="2"/>
      <c r="BW1311" s="2"/>
      <c r="CE1311" s="2"/>
    </row>
    <row r="1312" spans="19:83" ht="23.25">
      <c r="S1312" s="2"/>
      <c r="AA1312" s="2"/>
      <c r="AI1312" s="2"/>
      <c r="AQ1312" s="2"/>
      <c r="AY1312" s="2"/>
      <c r="BO1312" s="2"/>
      <c r="BW1312" s="2"/>
      <c r="CE1312" s="2"/>
    </row>
    <row r="1313" spans="19:83" ht="23.25">
      <c r="S1313" s="2"/>
      <c r="AA1313" s="2"/>
      <c r="AI1313" s="2"/>
      <c r="AQ1313" s="2"/>
      <c r="AY1313" s="2"/>
      <c r="BO1313" s="2"/>
      <c r="BW1313" s="2"/>
      <c r="CE1313" s="2"/>
    </row>
    <row r="1314" spans="19:83" ht="23.25">
      <c r="S1314" s="2"/>
      <c r="AA1314" s="2"/>
      <c r="AI1314" s="2"/>
      <c r="AQ1314" s="2"/>
      <c r="AY1314" s="2"/>
      <c r="BO1314" s="2"/>
      <c r="BW1314" s="2"/>
      <c r="CE1314" s="2"/>
    </row>
    <row r="1315" spans="19:83" ht="23.25">
      <c r="S1315" s="2"/>
      <c r="AA1315" s="2"/>
      <c r="AI1315" s="2"/>
      <c r="AQ1315" s="2"/>
      <c r="AY1315" s="2"/>
      <c r="BO1315" s="2"/>
      <c r="BW1315" s="2"/>
      <c r="CE1315" s="2"/>
    </row>
    <row r="1316" spans="19:83" ht="23.25">
      <c r="S1316" s="2"/>
      <c r="AA1316" s="2"/>
      <c r="AI1316" s="2"/>
      <c r="AQ1316" s="2"/>
      <c r="AY1316" s="2"/>
      <c r="BO1316" s="2"/>
      <c r="BW1316" s="2"/>
      <c r="CE1316" s="2"/>
    </row>
    <row r="1317" spans="19:83" ht="23.25">
      <c r="S1317" s="2"/>
      <c r="AA1317" s="2"/>
      <c r="AI1317" s="2"/>
      <c r="AQ1317" s="2"/>
      <c r="AY1317" s="2"/>
      <c r="BO1317" s="2"/>
      <c r="BW1317" s="2"/>
      <c r="CE1317" s="2"/>
    </row>
    <row r="1318" spans="19:83" ht="23.25">
      <c r="S1318" s="2"/>
      <c r="AA1318" s="2"/>
      <c r="AI1318" s="2"/>
      <c r="AQ1318" s="2"/>
      <c r="AY1318" s="2"/>
      <c r="BO1318" s="2"/>
      <c r="BW1318" s="2"/>
      <c r="CE1318" s="2"/>
    </row>
    <row r="1319" spans="19:83" ht="23.25">
      <c r="S1319" s="2"/>
      <c r="AA1319" s="2"/>
      <c r="AI1319" s="2"/>
      <c r="AQ1319" s="2"/>
      <c r="AY1319" s="2"/>
      <c r="BO1319" s="2"/>
      <c r="BW1319" s="2"/>
      <c r="CE1319" s="2"/>
    </row>
    <row r="1320" spans="19:83" ht="23.25">
      <c r="S1320" s="2"/>
      <c r="AA1320" s="2"/>
      <c r="AI1320" s="2"/>
      <c r="AQ1320" s="2"/>
      <c r="AY1320" s="2"/>
      <c r="BO1320" s="2"/>
      <c r="BW1320" s="2"/>
      <c r="CE1320" s="2"/>
    </row>
    <row r="1321" spans="19:83" ht="23.25">
      <c r="S1321" s="2"/>
      <c r="AA1321" s="2"/>
      <c r="AI1321" s="2"/>
      <c r="AQ1321" s="2"/>
      <c r="AY1321" s="2"/>
      <c r="BO1321" s="2"/>
      <c r="BW1321" s="2"/>
      <c r="CE1321" s="2"/>
    </row>
    <row r="1322" spans="19:83" ht="23.25">
      <c r="S1322" s="2"/>
      <c r="AA1322" s="2"/>
      <c r="AI1322" s="2"/>
      <c r="AQ1322" s="2"/>
      <c r="AY1322" s="2"/>
      <c r="BO1322" s="2"/>
      <c r="BW1322" s="2"/>
      <c r="CE1322" s="2"/>
    </row>
    <row r="1323" spans="19:83" ht="23.25">
      <c r="S1323" s="2"/>
      <c r="AA1323" s="2"/>
      <c r="AI1323" s="2"/>
      <c r="AQ1323" s="2"/>
      <c r="AY1323" s="2"/>
      <c r="BO1323" s="2"/>
      <c r="BW1323" s="2"/>
      <c r="CE1323" s="2"/>
    </row>
    <row r="1324" spans="19:83" ht="23.25">
      <c r="S1324" s="2"/>
      <c r="AA1324" s="2"/>
      <c r="AI1324" s="2"/>
      <c r="AQ1324" s="2"/>
      <c r="AY1324" s="2"/>
      <c r="BO1324" s="2"/>
      <c r="BW1324" s="2"/>
      <c r="CE1324" s="2"/>
    </row>
    <row r="1325" spans="19:83" ht="23.25">
      <c r="S1325" s="2"/>
      <c r="AA1325" s="2"/>
      <c r="AI1325" s="2"/>
      <c r="AQ1325" s="2"/>
      <c r="AY1325" s="2"/>
      <c r="BO1325" s="2"/>
      <c r="BW1325" s="2"/>
      <c r="CE1325" s="2"/>
    </row>
    <row r="1326" spans="19:83" ht="23.25">
      <c r="S1326" s="2"/>
      <c r="AA1326" s="2"/>
      <c r="AI1326" s="2"/>
      <c r="AQ1326" s="2"/>
      <c r="AY1326" s="2"/>
      <c r="BO1326" s="2"/>
      <c r="BW1326" s="2"/>
      <c r="CE1326" s="2"/>
    </row>
    <row r="1327" spans="19:83" ht="23.25">
      <c r="S1327" s="2"/>
      <c r="AA1327" s="2"/>
      <c r="AI1327" s="2"/>
      <c r="AQ1327" s="2"/>
      <c r="AY1327" s="2"/>
      <c r="BO1327" s="2"/>
      <c r="BW1327" s="2"/>
      <c r="CE1327" s="2"/>
    </row>
    <row r="1328" spans="19:83" ht="23.25">
      <c r="S1328" s="2"/>
      <c r="AA1328" s="2"/>
      <c r="AI1328" s="2"/>
      <c r="AQ1328" s="2"/>
      <c r="AY1328" s="2"/>
      <c r="BO1328" s="2"/>
      <c r="BW1328" s="2"/>
      <c r="CE1328" s="2"/>
    </row>
    <row r="1329" spans="19:83" ht="23.25">
      <c r="S1329" s="2"/>
      <c r="AA1329" s="2"/>
      <c r="AI1329" s="2"/>
      <c r="AQ1329" s="2"/>
      <c r="AY1329" s="2"/>
      <c r="BO1329" s="2"/>
      <c r="BW1329" s="2"/>
      <c r="CE1329" s="2"/>
    </row>
    <row r="1330" spans="19:83" ht="23.25">
      <c r="S1330" s="2"/>
      <c r="AA1330" s="2"/>
      <c r="AI1330" s="2"/>
      <c r="AQ1330" s="2"/>
      <c r="AY1330" s="2"/>
      <c r="BO1330" s="2"/>
      <c r="BW1330" s="2"/>
      <c r="CE1330" s="2"/>
    </row>
    <row r="1331" spans="19:83" ht="23.25">
      <c r="S1331" s="2"/>
      <c r="AA1331" s="2"/>
      <c r="AI1331" s="2"/>
      <c r="AQ1331" s="2"/>
      <c r="AY1331" s="2"/>
      <c r="BO1331" s="2"/>
      <c r="BW1331" s="2"/>
      <c r="CE1331" s="2"/>
    </row>
    <row r="1332" spans="19:83" ht="23.25">
      <c r="S1332" s="2"/>
      <c r="AA1332" s="2"/>
      <c r="AI1332" s="2"/>
      <c r="AQ1332" s="2"/>
      <c r="AY1332" s="2"/>
      <c r="BO1332" s="2"/>
      <c r="BW1332" s="2"/>
      <c r="CE1332" s="2"/>
    </row>
    <row r="1333" spans="19:83" ht="23.25">
      <c r="S1333" s="2"/>
      <c r="AA1333" s="2"/>
      <c r="AI1333" s="2"/>
      <c r="AQ1333" s="2"/>
      <c r="AY1333" s="2"/>
      <c r="BO1333" s="2"/>
      <c r="BW1333" s="2"/>
      <c r="CE1333" s="2"/>
    </row>
    <row r="1334" spans="19:83" ht="23.25">
      <c r="S1334" s="2"/>
      <c r="AA1334" s="2"/>
      <c r="AI1334" s="2"/>
      <c r="AQ1334" s="2"/>
      <c r="AY1334" s="2"/>
      <c r="BO1334" s="2"/>
      <c r="BW1334" s="2"/>
      <c r="CE1334" s="2"/>
    </row>
    <row r="1335" spans="19:83" ht="23.25">
      <c r="S1335" s="2"/>
      <c r="AA1335" s="2"/>
      <c r="AI1335" s="2"/>
      <c r="AQ1335" s="2"/>
      <c r="AY1335" s="2"/>
      <c r="BO1335" s="2"/>
      <c r="BW1335" s="2"/>
      <c r="CE1335" s="2"/>
    </row>
    <row r="1336" spans="19:83" ht="23.25">
      <c r="S1336" s="2"/>
      <c r="AA1336" s="2"/>
      <c r="AI1336" s="2"/>
      <c r="AQ1336" s="2"/>
      <c r="AY1336" s="2"/>
      <c r="BO1336" s="2"/>
      <c r="BW1336" s="2"/>
      <c r="CE1336" s="2"/>
    </row>
    <row r="1337" spans="19:83" ht="23.25">
      <c r="S1337" s="2"/>
      <c r="AA1337" s="2"/>
      <c r="AI1337" s="2"/>
      <c r="AQ1337" s="2"/>
      <c r="AY1337" s="2"/>
      <c r="BO1337" s="2"/>
      <c r="BW1337" s="2"/>
      <c r="CE1337" s="2"/>
    </row>
    <row r="1338" spans="19:83" ht="23.25">
      <c r="S1338" s="2"/>
      <c r="AA1338" s="2"/>
      <c r="AI1338" s="2"/>
      <c r="AQ1338" s="2"/>
      <c r="AY1338" s="2"/>
      <c r="BO1338" s="2"/>
      <c r="BW1338" s="2"/>
      <c r="CE1338" s="2"/>
    </row>
    <row r="1339" spans="19:83" ht="23.25">
      <c r="S1339" s="2"/>
      <c r="AA1339" s="2"/>
      <c r="AI1339" s="2"/>
      <c r="AQ1339" s="2"/>
      <c r="AY1339" s="2"/>
      <c r="BO1339" s="2"/>
      <c r="BW1339" s="2"/>
      <c r="CE1339" s="2"/>
    </row>
    <row r="1340" spans="19:83" ht="23.25">
      <c r="S1340" s="2"/>
      <c r="AA1340" s="2"/>
      <c r="AI1340" s="2"/>
      <c r="AQ1340" s="2"/>
      <c r="AY1340" s="2"/>
      <c r="BO1340" s="2"/>
      <c r="BW1340" s="2"/>
      <c r="CE1340" s="2"/>
    </row>
    <row r="1341" spans="19:83" ht="23.25">
      <c r="S1341" s="2"/>
      <c r="AA1341" s="2"/>
      <c r="AI1341" s="2"/>
      <c r="AQ1341" s="2"/>
      <c r="AY1341" s="2"/>
      <c r="BO1341" s="2"/>
      <c r="BW1341" s="2"/>
      <c r="CE1341" s="2"/>
    </row>
    <row r="1342" spans="19:83" ht="23.25">
      <c r="S1342" s="2"/>
      <c r="AA1342" s="2"/>
      <c r="AI1342" s="2"/>
      <c r="AQ1342" s="2"/>
      <c r="AY1342" s="2"/>
      <c r="BO1342" s="2"/>
      <c r="BW1342" s="2"/>
      <c r="CE1342" s="2"/>
    </row>
    <row r="1343" spans="19:83" ht="23.25">
      <c r="S1343" s="2"/>
      <c r="AA1343" s="2"/>
      <c r="AI1343" s="2"/>
      <c r="AQ1343" s="2"/>
      <c r="AY1343" s="2"/>
      <c r="BO1343" s="2"/>
      <c r="BW1343" s="2"/>
      <c r="CE1343" s="2"/>
    </row>
    <row r="1344" spans="19:83" ht="23.25">
      <c r="S1344" s="2"/>
      <c r="AA1344" s="2"/>
      <c r="AI1344" s="2"/>
      <c r="AQ1344" s="2"/>
      <c r="AY1344" s="2"/>
      <c r="BO1344" s="2"/>
      <c r="BW1344" s="2"/>
      <c r="CE1344" s="2"/>
    </row>
    <row r="1345" spans="19:83" ht="23.25">
      <c r="S1345" s="2"/>
      <c r="AA1345" s="2"/>
      <c r="AI1345" s="2"/>
      <c r="AQ1345" s="2"/>
      <c r="AY1345" s="2"/>
      <c r="BO1345" s="2"/>
      <c r="BW1345" s="2"/>
      <c r="CE1345" s="2"/>
    </row>
    <row r="1346" spans="19:83" ht="23.25">
      <c r="S1346" s="2"/>
      <c r="AA1346" s="2"/>
      <c r="AI1346" s="2"/>
      <c r="AQ1346" s="2"/>
      <c r="AY1346" s="2"/>
      <c r="BO1346" s="2"/>
      <c r="BW1346" s="2"/>
      <c r="CE1346" s="2"/>
    </row>
    <row r="1347" spans="19:83" ht="23.25">
      <c r="S1347" s="2"/>
      <c r="AA1347" s="2"/>
      <c r="AI1347" s="2"/>
      <c r="AQ1347" s="2"/>
      <c r="AY1347" s="2"/>
      <c r="BO1347" s="2"/>
      <c r="BW1347" s="2"/>
      <c r="CE1347" s="2"/>
    </row>
    <row r="1348" spans="19:83" ht="23.25">
      <c r="S1348" s="2"/>
      <c r="AA1348" s="2"/>
      <c r="AI1348" s="2"/>
      <c r="AQ1348" s="2"/>
      <c r="AY1348" s="2"/>
      <c r="BO1348" s="2"/>
      <c r="BW1348" s="2"/>
      <c r="CE1348" s="2"/>
    </row>
    <row r="1349" spans="19:83" ht="23.25">
      <c r="S1349" s="2"/>
      <c r="AA1349" s="2"/>
      <c r="AI1349" s="2"/>
      <c r="AQ1349" s="2"/>
      <c r="AY1349" s="2"/>
      <c r="BO1349" s="2"/>
      <c r="BW1349" s="2"/>
      <c r="CE1349" s="2"/>
    </row>
    <row r="1350" spans="19:83" ht="23.25">
      <c r="S1350" s="2"/>
      <c r="AA1350" s="2"/>
      <c r="AI1350" s="2"/>
      <c r="AQ1350" s="2"/>
      <c r="AY1350" s="2"/>
      <c r="BO1350" s="2"/>
      <c r="BW1350" s="2"/>
      <c r="CE1350" s="2"/>
    </row>
    <row r="1351" spans="19:83" ht="23.25">
      <c r="S1351" s="2"/>
      <c r="AA1351" s="2"/>
      <c r="AI1351" s="2"/>
      <c r="AQ1351" s="2"/>
      <c r="AY1351" s="2"/>
      <c r="BO1351" s="2"/>
      <c r="BW1351" s="2"/>
      <c r="CE1351" s="2"/>
    </row>
    <row r="1352" spans="19:83" ht="23.25">
      <c r="S1352" s="2"/>
      <c r="AA1352" s="2"/>
      <c r="AI1352" s="2"/>
      <c r="AQ1352" s="2"/>
      <c r="AY1352" s="2"/>
      <c r="BO1352" s="2"/>
      <c r="BW1352" s="2"/>
      <c r="CE1352" s="2"/>
    </row>
    <row r="1353" spans="19:83" ht="23.25">
      <c r="S1353" s="2"/>
      <c r="AA1353" s="2"/>
      <c r="AI1353" s="2"/>
      <c r="AQ1353" s="2"/>
      <c r="AY1353" s="2"/>
      <c r="BO1353" s="2"/>
      <c r="BW1353" s="2"/>
      <c r="CE1353" s="2"/>
    </row>
    <row r="1354" spans="19:83" ht="23.25">
      <c r="S1354" s="2"/>
      <c r="AA1354" s="2"/>
      <c r="AI1354" s="2"/>
      <c r="AQ1354" s="2"/>
      <c r="AY1354" s="2"/>
      <c r="BO1354" s="2"/>
      <c r="BW1354" s="2"/>
      <c r="CE1354" s="2"/>
    </row>
    <row r="1355" spans="19:83" ht="23.25">
      <c r="S1355" s="2"/>
      <c r="AA1355" s="2"/>
      <c r="AI1355" s="2"/>
      <c r="AQ1355" s="2"/>
      <c r="AY1355" s="2"/>
      <c r="BO1355" s="2"/>
      <c r="BW1355" s="2"/>
      <c r="CE1355" s="2"/>
    </row>
    <row r="1356" spans="19:83" ht="23.25">
      <c r="S1356" s="2"/>
      <c r="AA1356" s="2"/>
      <c r="AI1356" s="2"/>
      <c r="AQ1356" s="2"/>
      <c r="AY1356" s="2"/>
      <c r="BO1356" s="2"/>
      <c r="BW1356" s="2"/>
      <c r="CE1356" s="2"/>
    </row>
    <row r="1357" spans="19:83" ht="23.25">
      <c r="S1357" s="2"/>
      <c r="AA1357" s="2"/>
      <c r="AI1357" s="2"/>
      <c r="AQ1357" s="2"/>
      <c r="AY1357" s="2"/>
      <c r="BO1357" s="2"/>
      <c r="BW1357" s="2"/>
      <c r="CE1357" s="2"/>
    </row>
    <row r="1358" spans="19:83" ht="23.25">
      <c r="S1358" s="2"/>
      <c r="AA1358" s="2"/>
      <c r="AI1358" s="2"/>
      <c r="AQ1358" s="2"/>
      <c r="AY1358" s="2"/>
      <c r="BO1358" s="2"/>
      <c r="BW1358" s="2"/>
      <c r="CE1358" s="2"/>
    </row>
    <row r="1359" spans="19:83" ht="23.25">
      <c r="S1359" s="2"/>
      <c r="AA1359" s="2"/>
      <c r="AI1359" s="2"/>
      <c r="AQ1359" s="2"/>
      <c r="AY1359" s="2"/>
      <c r="BO1359" s="2"/>
      <c r="BW1359" s="2"/>
      <c r="CE1359" s="2"/>
    </row>
    <row r="1360" spans="19:83" ht="23.25">
      <c r="S1360" s="2"/>
      <c r="AA1360" s="2"/>
      <c r="AI1360" s="2"/>
      <c r="AQ1360" s="2"/>
      <c r="AY1360" s="2"/>
      <c r="BO1360" s="2"/>
      <c r="BW1360" s="2"/>
      <c r="CE1360" s="2"/>
    </row>
    <row r="1361" spans="19:83" ht="23.25">
      <c r="S1361" s="2"/>
      <c r="AA1361" s="2"/>
      <c r="AI1361" s="2"/>
      <c r="AQ1361" s="2"/>
      <c r="AY1361" s="2"/>
      <c r="BO1361" s="2"/>
      <c r="BW1361" s="2"/>
      <c r="CE1361" s="2"/>
    </row>
    <row r="1362" spans="19:83" ht="23.25">
      <c r="S1362" s="2"/>
      <c r="AA1362" s="2"/>
      <c r="AI1362" s="2"/>
      <c r="AQ1362" s="2"/>
      <c r="AY1362" s="2"/>
      <c r="BO1362" s="2"/>
      <c r="BW1362" s="2"/>
      <c r="CE1362" s="2"/>
    </row>
    <row r="1363" spans="19:83" ht="23.25">
      <c r="S1363" s="2"/>
      <c r="AA1363" s="2"/>
      <c r="AI1363" s="2"/>
      <c r="AQ1363" s="2"/>
      <c r="AY1363" s="2"/>
      <c r="BO1363" s="2"/>
      <c r="BW1363" s="2"/>
      <c r="CE1363" s="2"/>
    </row>
    <row r="1364" spans="19:83" ht="23.25">
      <c r="S1364" s="2"/>
      <c r="AA1364" s="2"/>
      <c r="AI1364" s="2"/>
      <c r="AQ1364" s="2"/>
      <c r="AY1364" s="2"/>
      <c r="BO1364" s="2"/>
      <c r="BW1364" s="2"/>
      <c r="CE1364" s="2"/>
    </row>
    <row r="1365" spans="19:83" ht="23.25">
      <c r="S1365" s="2"/>
      <c r="AA1365" s="2"/>
      <c r="AI1365" s="2"/>
      <c r="AQ1365" s="2"/>
      <c r="AY1365" s="2"/>
      <c r="BO1365" s="2"/>
      <c r="BW1365" s="2"/>
      <c r="CE1365" s="2"/>
    </row>
    <row r="1366" spans="19:83" ht="23.25">
      <c r="S1366" s="2"/>
      <c r="AA1366" s="2"/>
      <c r="AI1366" s="2"/>
      <c r="AQ1366" s="2"/>
      <c r="AY1366" s="2"/>
      <c r="BO1366" s="2"/>
      <c r="BW1366" s="2"/>
      <c r="CE1366" s="2"/>
    </row>
    <row r="1367" spans="19:83" ht="23.25">
      <c r="S1367" s="2"/>
      <c r="AA1367" s="2"/>
      <c r="AI1367" s="2"/>
      <c r="AQ1367" s="2"/>
      <c r="AY1367" s="2"/>
      <c r="BO1367" s="2"/>
      <c r="BW1367" s="2"/>
      <c r="CE1367" s="2"/>
    </row>
    <row r="1368" spans="19:83" ht="23.25">
      <c r="S1368" s="2"/>
      <c r="AA1368" s="2"/>
      <c r="AI1368" s="2"/>
      <c r="AQ1368" s="2"/>
      <c r="AY1368" s="2"/>
      <c r="BO1368" s="2"/>
      <c r="BW1368" s="2"/>
      <c r="CE1368" s="2"/>
    </row>
    <row r="1369" spans="19:83" ht="23.25">
      <c r="S1369" s="2"/>
      <c r="AA1369" s="2"/>
      <c r="AI1369" s="2"/>
      <c r="AQ1369" s="2"/>
      <c r="AY1369" s="2"/>
      <c r="BO1369" s="2"/>
      <c r="BW1369" s="2"/>
      <c r="CE1369" s="2"/>
    </row>
    <row r="1370" spans="19:83" ht="23.25">
      <c r="S1370" s="2"/>
      <c r="AA1370" s="2"/>
      <c r="AI1370" s="2"/>
      <c r="AQ1370" s="2"/>
      <c r="AY1370" s="2"/>
      <c r="BO1370" s="2"/>
      <c r="BW1370" s="2"/>
      <c r="CE1370" s="2"/>
    </row>
    <row r="1371" spans="19:83" ht="23.25">
      <c r="S1371" s="2"/>
      <c r="AA1371" s="2"/>
      <c r="AI1371" s="2"/>
      <c r="AQ1371" s="2"/>
      <c r="AY1371" s="2"/>
      <c r="BO1371" s="2"/>
      <c r="BW1371" s="2"/>
      <c r="CE1371" s="2"/>
    </row>
    <row r="1372" spans="19:83" ht="23.25">
      <c r="S1372" s="2"/>
      <c r="AA1372" s="2"/>
      <c r="AI1372" s="2"/>
      <c r="AQ1372" s="2"/>
      <c r="AY1372" s="2"/>
      <c r="BO1372" s="2"/>
      <c r="BW1372" s="2"/>
      <c r="CE1372" s="2"/>
    </row>
    <row r="1373" spans="19:83" ht="23.25">
      <c r="S1373" s="2"/>
      <c r="AA1373" s="2"/>
      <c r="AI1373" s="2"/>
      <c r="AQ1373" s="2"/>
      <c r="AY1373" s="2"/>
      <c r="BO1373" s="2"/>
      <c r="BW1373" s="2"/>
      <c r="CE1373" s="2"/>
    </row>
    <row r="1374" spans="19:83" ht="23.25">
      <c r="S1374" s="2"/>
      <c r="AA1374" s="2"/>
      <c r="AI1374" s="2"/>
      <c r="AQ1374" s="2"/>
      <c r="AY1374" s="2"/>
      <c r="BO1374" s="2"/>
      <c r="BW1374" s="2"/>
      <c r="CE1374" s="2"/>
    </row>
    <row r="1375" spans="19:83" ht="23.25">
      <c r="S1375" s="2"/>
      <c r="AA1375" s="2"/>
      <c r="AI1375" s="2"/>
      <c r="AQ1375" s="2"/>
      <c r="AY1375" s="2"/>
      <c r="BO1375" s="2"/>
      <c r="BW1375" s="2"/>
      <c r="CE1375" s="2"/>
    </row>
    <row r="1376" spans="19:83" ht="23.25">
      <c r="S1376" s="2"/>
      <c r="AA1376" s="2"/>
      <c r="AI1376" s="2"/>
      <c r="AQ1376" s="2"/>
      <c r="AY1376" s="2"/>
      <c r="BO1376" s="2"/>
      <c r="BW1376" s="2"/>
      <c r="CE1376" s="2"/>
    </row>
    <row r="1377" spans="19:83" ht="23.25">
      <c r="S1377" s="2"/>
      <c r="AA1377" s="2"/>
      <c r="AI1377" s="2"/>
      <c r="AQ1377" s="2"/>
      <c r="AY1377" s="2"/>
      <c r="BO1377" s="2"/>
      <c r="BW1377" s="2"/>
      <c r="CE1377" s="2"/>
    </row>
    <row r="1378" spans="19:83" ht="23.25">
      <c r="S1378" s="2"/>
      <c r="AA1378" s="2"/>
      <c r="AI1378" s="2"/>
      <c r="AQ1378" s="2"/>
      <c r="AY1378" s="2"/>
      <c r="BO1378" s="2"/>
      <c r="BW1378" s="2"/>
      <c r="CE1378" s="2"/>
    </row>
    <row r="1379" spans="19:83" ht="23.25">
      <c r="S1379" s="2"/>
      <c r="AA1379" s="2"/>
      <c r="AI1379" s="2"/>
      <c r="AQ1379" s="2"/>
      <c r="AY1379" s="2"/>
      <c r="BO1379" s="2"/>
      <c r="BW1379" s="2"/>
      <c r="CE1379" s="2"/>
    </row>
    <row r="1380" spans="19:83" ht="23.25">
      <c r="S1380" s="2"/>
      <c r="AA1380" s="2"/>
      <c r="AI1380" s="2"/>
      <c r="AQ1380" s="2"/>
      <c r="AY1380" s="2"/>
      <c r="BO1380" s="2"/>
      <c r="BW1380" s="2"/>
      <c r="CE1380" s="2"/>
    </row>
    <row r="1381" spans="19:83" ht="23.25">
      <c r="S1381" s="2"/>
      <c r="AA1381" s="2"/>
      <c r="AI1381" s="2"/>
      <c r="AQ1381" s="2"/>
      <c r="AY1381" s="2"/>
      <c r="BO1381" s="2"/>
      <c r="BW1381" s="2"/>
      <c r="CE1381" s="2"/>
    </row>
    <row r="1382" spans="19:83" ht="23.25">
      <c r="S1382" s="2"/>
      <c r="AA1382" s="2"/>
      <c r="AI1382" s="2"/>
      <c r="AQ1382" s="2"/>
      <c r="AY1382" s="2"/>
      <c r="BO1382" s="2"/>
      <c r="BW1382" s="2"/>
      <c r="CE1382" s="2"/>
    </row>
    <row r="1383" spans="19:83" ht="23.25">
      <c r="S1383" s="2"/>
      <c r="AA1383" s="2"/>
      <c r="AI1383" s="2"/>
      <c r="AQ1383" s="2"/>
      <c r="AY1383" s="2"/>
      <c r="BO1383" s="2"/>
      <c r="BW1383" s="2"/>
      <c r="CE1383" s="2"/>
    </row>
    <row r="1384" spans="19:83" ht="23.25">
      <c r="S1384" s="2"/>
      <c r="AA1384" s="2"/>
      <c r="AI1384" s="2"/>
      <c r="AQ1384" s="2"/>
      <c r="AY1384" s="2"/>
      <c r="BO1384" s="2"/>
      <c r="BW1384" s="2"/>
      <c r="CE1384" s="2"/>
    </row>
    <row r="1385" spans="19:83" ht="23.25">
      <c r="S1385" s="2"/>
      <c r="AA1385" s="2"/>
      <c r="AI1385" s="2"/>
      <c r="AQ1385" s="2"/>
      <c r="AY1385" s="2"/>
      <c r="BO1385" s="2"/>
      <c r="BW1385" s="2"/>
      <c r="CE1385" s="2"/>
    </row>
    <row r="1386" spans="19:83" ht="23.25">
      <c r="S1386" s="2"/>
      <c r="AA1386" s="2"/>
      <c r="AI1386" s="2"/>
      <c r="AQ1386" s="2"/>
      <c r="AY1386" s="2"/>
      <c r="BO1386" s="2"/>
      <c r="BW1386" s="2"/>
      <c r="CE1386" s="2"/>
    </row>
    <row r="1387" spans="19:83" ht="23.25">
      <c r="S1387" s="2"/>
      <c r="AA1387" s="2"/>
      <c r="AI1387" s="2"/>
      <c r="AQ1387" s="2"/>
      <c r="AY1387" s="2"/>
      <c r="BO1387" s="2"/>
      <c r="BW1387" s="2"/>
      <c r="CE1387" s="2"/>
    </row>
    <row r="1388" spans="19:83" ht="23.25">
      <c r="S1388" s="2"/>
      <c r="AA1388" s="2"/>
      <c r="AI1388" s="2"/>
      <c r="AQ1388" s="2"/>
      <c r="AY1388" s="2"/>
      <c r="BO1388" s="2"/>
      <c r="BW1388" s="2"/>
      <c r="CE1388" s="2"/>
    </row>
    <row r="1389" spans="19:83" ht="23.25">
      <c r="S1389" s="2"/>
      <c r="AA1389" s="2"/>
      <c r="AI1389" s="2"/>
      <c r="AQ1389" s="2"/>
      <c r="AY1389" s="2"/>
      <c r="BO1389" s="2"/>
      <c r="BW1389" s="2"/>
      <c r="CE1389" s="2"/>
    </row>
    <row r="1390" spans="19:83" ht="23.25">
      <c r="S1390" s="2"/>
      <c r="AA1390" s="2"/>
      <c r="AI1390" s="2"/>
      <c r="AQ1390" s="2"/>
      <c r="AY1390" s="2"/>
      <c r="BO1390" s="2"/>
      <c r="BW1390" s="2"/>
      <c r="CE1390" s="2"/>
    </row>
    <row r="1391" spans="19:83" ht="23.25">
      <c r="S1391" s="2"/>
      <c r="AA1391" s="2"/>
      <c r="AI1391" s="2"/>
      <c r="AQ1391" s="2"/>
      <c r="AY1391" s="2"/>
      <c r="BO1391" s="2"/>
      <c r="BW1391" s="2"/>
      <c r="CE1391" s="2"/>
    </row>
    <row r="1392" spans="19:83" ht="23.25">
      <c r="S1392" s="2"/>
      <c r="AA1392" s="2"/>
      <c r="AI1392" s="2"/>
      <c r="AQ1392" s="2"/>
      <c r="AY1392" s="2"/>
      <c r="BO1392" s="2"/>
      <c r="BW1392" s="2"/>
      <c r="CE1392" s="2"/>
    </row>
    <row r="1393" spans="19:83" ht="23.25">
      <c r="S1393" s="2"/>
      <c r="AA1393" s="2"/>
      <c r="AI1393" s="2"/>
      <c r="AQ1393" s="2"/>
      <c r="AY1393" s="2"/>
      <c r="BO1393" s="2"/>
      <c r="BW1393" s="2"/>
      <c r="CE1393" s="2"/>
    </row>
    <row r="1394" spans="19:83" ht="23.25">
      <c r="S1394" s="2"/>
      <c r="AA1394" s="2"/>
      <c r="AI1394" s="2"/>
      <c r="AQ1394" s="2"/>
      <c r="AY1394" s="2"/>
      <c r="BO1394" s="2"/>
      <c r="BW1394" s="2"/>
      <c r="CE1394" s="2"/>
    </row>
    <row r="1395" spans="19:83" ht="23.25">
      <c r="S1395" s="2"/>
      <c r="AA1395" s="2"/>
      <c r="AI1395" s="2"/>
      <c r="AQ1395" s="2"/>
      <c r="AY1395" s="2"/>
      <c r="BO1395" s="2"/>
      <c r="BW1395" s="2"/>
      <c r="CE1395" s="2"/>
    </row>
    <row r="1396" spans="19:83" ht="23.25">
      <c r="S1396" s="2"/>
      <c r="AA1396" s="2"/>
      <c r="AI1396" s="2"/>
      <c r="AQ1396" s="2"/>
      <c r="AY1396" s="2"/>
      <c r="BO1396" s="2"/>
      <c r="BW1396" s="2"/>
      <c r="CE1396" s="2"/>
    </row>
    <row r="1397" spans="19:83" ht="23.25">
      <c r="S1397" s="2"/>
      <c r="AA1397" s="2"/>
      <c r="AI1397" s="2"/>
      <c r="AQ1397" s="2"/>
      <c r="AY1397" s="2"/>
      <c r="BO1397" s="2"/>
      <c r="BW1397" s="2"/>
      <c r="CE1397" s="2"/>
    </row>
    <row r="1398" spans="19:83" ht="23.25">
      <c r="S1398" s="2"/>
      <c r="AA1398" s="2"/>
      <c r="AI1398" s="2"/>
      <c r="AQ1398" s="2"/>
      <c r="AY1398" s="2"/>
      <c r="BO1398" s="2"/>
      <c r="BW1398" s="2"/>
      <c r="CE1398" s="2"/>
    </row>
    <row r="1399" spans="19:83" ht="23.25">
      <c r="S1399" s="2"/>
      <c r="AA1399" s="2"/>
      <c r="AI1399" s="2"/>
      <c r="AQ1399" s="2"/>
      <c r="AY1399" s="2"/>
      <c r="BO1399" s="2"/>
      <c r="BW1399" s="2"/>
      <c r="CE1399" s="2"/>
    </row>
    <row r="1400" spans="19:83" ht="23.25">
      <c r="S1400" s="2"/>
      <c r="AA1400" s="2"/>
      <c r="AI1400" s="2"/>
      <c r="AQ1400" s="2"/>
      <c r="AY1400" s="2"/>
      <c r="BO1400" s="2"/>
      <c r="BW1400" s="2"/>
      <c r="CE1400" s="2"/>
    </row>
    <row r="1401" spans="19:83" ht="23.25">
      <c r="S1401" s="2"/>
      <c r="AA1401" s="2"/>
      <c r="AI1401" s="2"/>
      <c r="AQ1401" s="2"/>
      <c r="AY1401" s="2"/>
      <c r="BO1401" s="2"/>
      <c r="BW1401" s="2"/>
      <c r="CE1401" s="2"/>
    </row>
    <row r="1402" spans="19:83" ht="23.25">
      <c r="S1402" s="2"/>
      <c r="AA1402" s="2"/>
      <c r="AI1402" s="2"/>
      <c r="AQ1402" s="2"/>
      <c r="AY1402" s="2"/>
      <c r="BO1402" s="2"/>
      <c r="BW1402" s="2"/>
      <c r="CE1402" s="2"/>
    </row>
    <row r="1403" spans="19:83" ht="23.25">
      <c r="S1403" s="2"/>
      <c r="AA1403" s="2"/>
      <c r="AI1403" s="2"/>
      <c r="AQ1403" s="2"/>
      <c r="AY1403" s="2"/>
      <c r="BO1403" s="2"/>
      <c r="BW1403" s="2"/>
      <c r="CE1403" s="2"/>
    </row>
    <row r="1404" spans="19:83" ht="23.25">
      <c r="S1404" s="2"/>
      <c r="AA1404" s="2"/>
      <c r="AI1404" s="2"/>
      <c r="AQ1404" s="2"/>
      <c r="AY1404" s="2"/>
      <c r="BO1404" s="2"/>
      <c r="BW1404" s="2"/>
      <c r="CE1404" s="2"/>
    </row>
    <row r="1405" spans="19:83" ht="23.25">
      <c r="S1405" s="2"/>
      <c r="AA1405" s="2"/>
      <c r="AI1405" s="2"/>
      <c r="AQ1405" s="2"/>
      <c r="AY1405" s="2"/>
      <c r="BO1405" s="2"/>
      <c r="BW1405" s="2"/>
      <c r="CE1405" s="2"/>
    </row>
    <row r="1406" spans="19:83" ht="23.25">
      <c r="S1406" s="2"/>
      <c r="AA1406" s="2"/>
      <c r="AI1406" s="2"/>
      <c r="AQ1406" s="2"/>
      <c r="AY1406" s="2"/>
      <c r="BO1406" s="2"/>
      <c r="BW1406" s="2"/>
      <c r="CE1406" s="2"/>
    </row>
    <row r="1407" spans="19:83" ht="23.25">
      <c r="S1407" s="2"/>
      <c r="AA1407" s="2"/>
      <c r="AI1407" s="2"/>
      <c r="AQ1407" s="2"/>
      <c r="AY1407" s="2"/>
      <c r="BO1407" s="2"/>
      <c r="BW1407" s="2"/>
      <c r="CE1407" s="2"/>
    </row>
    <row r="1408" spans="19:83" ht="23.25">
      <c r="S1408" s="2"/>
      <c r="AA1408" s="2"/>
      <c r="AI1408" s="2"/>
      <c r="AQ1408" s="2"/>
      <c r="AY1408" s="2"/>
      <c r="BO1408" s="2"/>
      <c r="BW1408" s="2"/>
      <c r="CE1408" s="2"/>
    </row>
    <row r="1409" spans="19:83" ht="23.25">
      <c r="S1409" s="2"/>
      <c r="AA1409" s="2"/>
      <c r="AI1409" s="2"/>
      <c r="AQ1409" s="2"/>
      <c r="AY1409" s="2"/>
      <c r="BO1409" s="2"/>
      <c r="BW1409" s="2"/>
      <c r="CE1409" s="2"/>
    </row>
    <row r="1410" spans="19:83" ht="23.25">
      <c r="S1410" s="2"/>
      <c r="AA1410" s="2"/>
      <c r="AI1410" s="2"/>
      <c r="AQ1410" s="2"/>
      <c r="AY1410" s="2"/>
      <c r="BO1410" s="2"/>
      <c r="BW1410" s="2"/>
      <c r="CE1410" s="2"/>
    </row>
    <row r="1411" spans="19:83" ht="23.25">
      <c r="S1411" s="2"/>
      <c r="AA1411" s="2"/>
      <c r="AI1411" s="2"/>
      <c r="AQ1411" s="2"/>
      <c r="AY1411" s="2"/>
      <c r="BO1411" s="2"/>
      <c r="BW1411" s="2"/>
      <c r="CE1411" s="2"/>
    </row>
    <row r="1412" spans="19:83" ht="23.25">
      <c r="S1412" s="2"/>
      <c r="AA1412" s="2"/>
      <c r="AI1412" s="2"/>
      <c r="AQ1412" s="2"/>
      <c r="AY1412" s="2"/>
      <c r="BO1412" s="2"/>
      <c r="BW1412" s="2"/>
      <c r="CE1412" s="2"/>
    </row>
    <row r="1413" spans="19:83" ht="23.25">
      <c r="S1413" s="2"/>
      <c r="AA1413" s="2"/>
      <c r="AI1413" s="2"/>
      <c r="AQ1413" s="2"/>
      <c r="AY1413" s="2"/>
      <c r="BO1413" s="2"/>
      <c r="BW1413" s="2"/>
      <c r="CE1413" s="2"/>
    </row>
    <row r="1414" spans="19:83" ht="23.25">
      <c r="S1414" s="2"/>
      <c r="AA1414" s="2"/>
      <c r="AI1414" s="2"/>
      <c r="AQ1414" s="2"/>
      <c r="AY1414" s="2"/>
      <c r="BO1414" s="2"/>
      <c r="BW1414" s="2"/>
      <c r="CE1414" s="2"/>
    </row>
    <row r="1415" spans="19:83" ht="23.25">
      <c r="S1415" s="2"/>
      <c r="AA1415" s="2"/>
      <c r="AI1415" s="2"/>
      <c r="AQ1415" s="2"/>
      <c r="AY1415" s="2"/>
      <c r="BO1415" s="2"/>
      <c r="BW1415" s="2"/>
      <c r="CE1415" s="2"/>
    </row>
    <row r="1416" spans="19:83" ht="23.25">
      <c r="S1416" s="2"/>
      <c r="AA1416" s="2"/>
      <c r="AI1416" s="2"/>
      <c r="AQ1416" s="2"/>
      <c r="AY1416" s="2"/>
      <c r="BO1416" s="2"/>
      <c r="BW1416" s="2"/>
      <c r="CE1416" s="2"/>
    </row>
    <row r="1417" spans="19:83" ht="23.25">
      <c r="S1417" s="2"/>
      <c r="AA1417" s="2"/>
      <c r="AI1417" s="2"/>
      <c r="AQ1417" s="2"/>
      <c r="AY1417" s="2"/>
      <c r="BO1417" s="2"/>
      <c r="BW1417" s="2"/>
      <c r="CE1417" s="2"/>
    </row>
    <row r="1418" spans="19:83" ht="23.25">
      <c r="S1418" s="2"/>
      <c r="AA1418" s="2"/>
      <c r="AI1418" s="2"/>
      <c r="AQ1418" s="2"/>
      <c r="AY1418" s="2"/>
      <c r="BO1418" s="2"/>
      <c r="BW1418" s="2"/>
      <c r="CE1418" s="2"/>
    </row>
    <row r="1419" spans="19:83" ht="23.25">
      <c r="S1419" s="2"/>
      <c r="AA1419" s="2"/>
      <c r="AI1419" s="2"/>
      <c r="AQ1419" s="2"/>
      <c r="AY1419" s="2"/>
      <c r="BO1419" s="2"/>
      <c r="BW1419" s="2"/>
      <c r="CE1419" s="2"/>
    </row>
    <row r="1420" spans="19:83" ht="23.25">
      <c r="S1420" s="2"/>
      <c r="AA1420" s="2"/>
      <c r="AI1420" s="2"/>
      <c r="AQ1420" s="2"/>
      <c r="AY1420" s="2"/>
      <c r="BO1420" s="2"/>
      <c r="BW1420" s="2"/>
      <c r="CE1420" s="2"/>
    </row>
    <row r="1421" spans="19:83" ht="23.25">
      <c r="S1421" s="2"/>
      <c r="AA1421" s="2"/>
      <c r="AI1421" s="2"/>
      <c r="AQ1421" s="2"/>
      <c r="AY1421" s="2"/>
      <c r="BO1421" s="2"/>
      <c r="BW1421" s="2"/>
      <c r="CE1421" s="2"/>
    </row>
    <row r="1422" spans="19:83" ht="23.25">
      <c r="S1422" s="2"/>
      <c r="AA1422" s="2"/>
      <c r="AI1422" s="2"/>
      <c r="AQ1422" s="2"/>
      <c r="AY1422" s="2"/>
      <c r="BO1422" s="2"/>
      <c r="BW1422" s="2"/>
      <c r="CE1422" s="2"/>
    </row>
    <row r="1423" spans="19:83" ht="23.25">
      <c r="S1423" s="2"/>
      <c r="AA1423" s="2"/>
      <c r="AI1423" s="2"/>
      <c r="AQ1423" s="2"/>
      <c r="AY1423" s="2"/>
      <c r="BO1423" s="2"/>
      <c r="BW1423" s="2"/>
      <c r="CE1423" s="2"/>
    </row>
    <row r="1424" spans="19:83" ht="23.25">
      <c r="S1424" s="2"/>
      <c r="AA1424" s="2"/>
      <c r="AI1424" s="2"/>
      <c r="AQ1424" s="2"/>
      <c r="AY1424" s="2"/>
      <c r="BO1424" s="2"/>
      <c r="BW1424" s="2"/>
      <c r="CE1424" s="2"/>
    </row>
    <row r="1425" spans="19:83" ht="23.25">
      <c r="S1425" s="2"/>
      <c r="AA1425" s="2"/>
      <c r="AI1425" s="2"/>
      <c r="AQ1425" s="2"/>
      <c r="AY1425" s="2"/>
      <c r="BO1425" s="2"/>
      <c r="BW1425" s="2"/>
      <c r="CE1425" s="2"/>
    </row>
    <row r="1426" spans="19:83" ht="23.25">
      <c r="S1426" s="2"/>
      <c r="AA1426" s="2"/>
      <c r="AI1426" s="2"/>
      <c r="AQ1426" s="2"/>
      <c r="AY1426" s="2"/>
      <c r="BO1426" s="2"/>
      <c r="BW1426" s="2"/>
      <c r="CE1426" s="2"/>
    </row>
    <row r="1427" spans="19:83" ht="23.25">
      <c r="S1427" s="2"/>
      <c r="AA1427" s="2"/>
      <c r="AI1427" s="2"/>
      <c r="AQ1427" s="2"/>
      <c r="AY1427" s="2"/>
      <c r="BO1427" s="2"/>
      <c r="BW1427" s="2"/>
      <c r="CE1427" s="2"/>
    </row>
    <row r="1428" spans="19:83" ht="23.25">
      <c r="S1428" s="2"/>
      <c r="AA1428" s="2"/>
      <c r="AI1428" s="2"/>
      <c r="AQ1428" s="2"/>
      <c r="AY1428" s="2"/>
      <c r="BO1428" s="2"/>
      <c r="BW1428" s="2"/>
      <c r="CE1428" s="2"/>
    </row>
    <row r="1429" spans="19:83" ht="23.25">
      <c r="S1429" s="2"/>
      <c r="AA1429" s="2"/>
      <c r="AI1429" s="2"/>
      <c r="AQ1429" s="2"/>
      <c r="AY1429" s="2"/>
      <c r="BO1429" s="2"/>
      <c r="BW1429" s="2"/>
      <c r="CE1429" s="2"/>
    </row>
    <row r="1430" spans="19:83" ht="23.25">
      <c r="S1430" s="2"/>
      <c r="AA1430" s="2"/>
      <c r="AI1430" s="2"/>
      <c r="AQ1430" s="2"/>
      <c r="AY1430" s="2"/>
      <c r="BO1430" s="2"/>
      <c r="BW1430" s="2"/>
      <c r="CE1430" s="2"/>
    </row>
    <row r="1431" spans="19:83" ht="23.25">
      <c r="S1431" s="2"/>
      <c r="AA1431" s="2"/>
      <c r="AI1431" s="2"/>
      <c r="AQ1431" s="2"/>
      <c r="AY1431" s="2"/>
      <c r="BO1431" s="2"/>
      <c r="BW1431" s="2"/>
      <c r="CE1431" s="2"/>
    </row>
    <row r="1432" spans="19:83" ht="23.25">
      <c r="S1432" s="2"/>
      <c r="AA1432" s="2"/>
      <c r="AI1432" s="2"/>
      <c r="AQ1432" s="2"/>
      <c r="AY1432" s="2"/>
      <c r="BO1432" s="2"/>
      <c r="BW1432" s="2"/>
      <c r="CE1432" s="2"/>
    </row>
    <row r="1433" spans="19:83" ht="23.25">
      <c r="S1433" s="2"/>
      <c r="AA1433" s="2"/>
      <c r="AI1433" s="2"/>
      <c r="AQ1433" s="2"/>
      <c r="AY1433" s="2"/>
      <c r="BO1433" s="2"/>
      <c r="BW1433" s="2"/>
      <c r="CE1433" s="2"/>
    </row>
    <row r="1434" spans="19:83" ht="23.25">
      <c r="S1434" s="2"/>
      <c r="AA1434" s="2"/>
      <c r="AI1434" s="2"/>
      <c r="AQ1434" s="2"/>
      <c r="AY1434" s="2"/>
      <c r="BO1434" s="2"/>
      <c r="BW1434" s="2"/>
      <c r="CE1434" s="2"/>
    </row>
    <row r="1435" spans="19:83" ht="23.25">
      <c r="S1435" s="2"/>
      <c r="AA1435" s="2"/>
      <c r="AI1435" s="2"/>
      <c r="AQ1435" s="2"/>
      <c r="AY1435" s="2"/>
      <c r="BO1435" s="2"/>
      <c r="BW1435" s="2"/>
      <c r="CE1435" s="2"/>
    </row>
    <row r="1436" spans="19:83" ht="23.25">
      <c r="S1436" s="2"/>
      <c r="AA1436" s="2"/>
      <c r="AI1436" s="2"/>
      <c r="AQ1436" s="2"/>
      <c r="AY1436" s="2"/>
      <c r="BO1436" s="2"/>
      <c r="BW1436" s="2"/>
      <c r="CE1436" s="2"/>
    </row>
    <row r="1437" spans="19:83" ht="23.25">
      <c r="S1437" s="2"/>
      <c r="AA1437" s="2"/>
      <c r="AI1437" s="2"/>
      <c r="AQ1437" s="2"/>
      <c r="AY1437" s="2"/>
      <c r="BO1437" s="2"/>
      <c r="BW1437" s="2"/>
      <c r="CE1437" s="2"/>
    </row>
    <row r="1438" spans="19:83" ht="23.25">
      <c r="S1438" s="2"/>
      <c r="AA1438" s="2"/>
      <c r="AI1438" s="2"/>
      <c r="AQ1438" s="2"/>
      <c r="AY1438" s="2"/>
      <c r="BO1438" s="2"/>
      <c r="BW1438" s="2"/>
      <c r="CE1438" s="2"/>
    </row>
    <row r="1439" spans="19:83" ht="23.25">
      <c r="S1439" s="2"/>
      <c r="AA1439" s="2"/>
      <c r="AI1439" s="2"/>
      <c r="AQ1439" s="2"/>
      <c r="AY1439" s="2"/>
      <c r="BO1439" s="2"/>
      <c r="BW1439" s="2"/>
      <c r="CE1439" s="2"/>
    </row>
    <row r="1440" spans="19:83" ht="23.25">
      <c r="S1440" s="2"/>
      <c r="AA1440" s="2"/>
      <c r="AI1440" s="2"/>
      <c r="AQ1440" s="2"/>
      <c r="AY1440" s="2"/>
      <c r="BO1440" s="2"/>
      <c r="BW1440" s="2"/>
      <c r="CE1440" s="2"/>
    </row>
    <row r="1441" spans="19:83" ht="23.25">
      <c r="S1441" s="2"/>
      <c r="AA1441" s="2"/>
      <c r="AI1441" s="2"/>
      <c r="AQ1441" s="2"/>
      <c r="AY1441" s="2"/>
      <c r="BO1441" s="2"/>
      <c r="BW1441" s="2"/>
      <c r="CE1441" s="2"/>
    </row>
    <row r="1442" spans="19:83" ht="23.25">
      <c r="S1442" s="2"/>
      <c r="AA1442" s="2"/>
      <c r="AI1442" s="2"/>
      <c r="AQ1442" s="2"/>
      <c r="AY1442" s="2"/>
      <c r="BO1442" s="2"/>
      <c r="BW1442" s="2"/>
      <c r="CE1442" s="2"/>
    </row>
    <row r="1443" spans="19:83" ht="23.25">
      <c r="S1443" s="2"/>
      <c r="AA1443" s="2"/>
      <c r="AI1443" s="2"/>
      <c r="AQ1443" s="2"/>
      <c r="AY1443" s="2"/>
      <c r="BO1443" s="2"/>
      <c r="BW1443" s="2"/>
      <c r="CE1443" s="2"/>
    </row>
    <row r="1444" spans="19:83" ht="23.25">
      <c r="S1444" s="2"/>
      <c r="AA1444" s="2"/>
      <c r="AI1444" s="2"/>
      <c r="AQ1444" s="2"/>
      <c r="AY1444" s="2"/>
      <c r="BO1444" s="2"/>
      <c r="BW1444" s="2"/>
      <c r="CE1444" s="2"/>
    </row>
    <row r="1445" spans="19:83" ht="23.25">
      <c r="S1445" s="2"/>
      <c r="AA1445" s="2"/>
      <c r="AI1445" s="2"/>
      <c r="AQ1445" s="2"/>
      <c r="AY1445" s="2"/>
      <c r="BO1445" s="2"/>
      <c r="BW1445" s="2"/>
      <c r="CE1445" s="2"/>
    </row>
    <row r="1446" spans="19:83" ht="23.25">
      <c r="S1446" s="2"/>
      <c r="AA1446" s="2"/>
      <c r="AI1446" s="2"/>
      <c r="AQ1446" s="2"/>
      <c r="AY1446" s="2"/>
      <c r="BO1446" s="2"/>
      <c r="BW1446" s="2"/>
      <c r="CE1446" s="2"/>
    </row>
    <row r="1447" spans="19:83" ht="23.25">
      <c r="S1447" s="2"/>
      <c r="AA1447" s="2"/>
      <c r="AI1447" s="2"/>
      <c r="AQ1447" s="2"/>
      <c r="AY1447" s="2"/>
      <c r="BO1447" s="2"/>
      <c r="BW1447" s="2"/>
      <c r="CE1447" s="2"/>
    </row>
    <row r="1448" spans="19:83" ht="23.25">
      <c r="S1448" s="2"/>
      <c r="AA1448" s="2"/>
      <c r="AI1448" s="2"/>
      <c r="AQ1448" s="2"/>
      <c r="AY1448" s="2"/>
      <c r="BO1448" s="2"/>
      <c r="BW1448" s="2"/>
      <c r="CE1448" s="2"/>
    </row>
    <row r="1449" spans="19:83" ht="23.25">
      <c r="S1449" s="2"/>
      <c r="AA1449" s="2"/>
      <c r="AI1449" s="2"/>
      <c r="AQ1449" s="2"/>
      <c r="AY1449" s="2"/>
      <c r="BO1449" s="2"/>
      <c r="BW1449" s="2"/>
      <c r="CE1449" s="2"/>
    </row>
    <row r="1450" spans="19:83" ht="23.25">
      <c r="S1450" s="2"/>
      <c r="AA1450" s="2"/>
      <c r="AI1450" s="2"/>
      <c r="AQ1450" s="2"/>
      <c r="AY1450" s="2"/>
      <c r="BO1450" s="2"/>
      <c r="BW1450" s="2"/>
      <c r="CE1450" s="2"/>
    </row>
    <row r="1451" spans="19:83" ht="23.25">
      <c r="S1451" s="2"/>
      <c r="AA1451" s="2"/>
      <c r="AI1451" s="2"/>
      <c r="AQ1451" s="2"/>
      <c r="AY1451" s="2"/>
      <c r="BO1451" s="2"/>
      <c r="BW1451" s="2"/>
      <c r="CE1451" s="2"/>
    </row>
    <row r="1452" spans="19:83" ht="23.25">
      <c r="S1452" s="2"/>
      <c r="AA1452" s="2"/>
      <c r="AI1452" s="2"/>
      <c r="AQ1452" s="2"/>
      <c r="AY1452" s="2"/>
      <c r="BO1452" s="2"/>
      <c r="BW1452" s="2"/>
      <c r="CE1452" s="2"/>
    </row>
    <row r="1453" spans="19:83" ht="23.25">
      <c r="S1453" s="2"/>
      <c r="AA1453" s="2"/>
      <c r="AI1453" s="2"/>
      <c r="AQ1453" s="2"/>
      <c r="AY1453" s="2"/>
      <c r="BO1453" s="2"/>
      <c r="BW1453" s="2"/>
      <c r="CE1453" s="2"/>
    </row>
    <row r="1454" spans="19:83" ht="23.25">
      <c r="S1454" s="2"/>
      <c r="AA1454" s="2"/>
      <c r="AI1454" s="2"/>
      <c r="AQ1454" s="2"/>
      <c r="AY1454" s="2"/>
      <c r="BO1454" s="2"/>
      <c r="BW1454" s="2"/>
      <c r="CE1454" s="2"/>
    </row>
    <row r="1455" spans="19:83" ht="23.25">
      <c r="S1455" s="2"/>
      <c r="AA1455" s="2"/>
      <c r="AI1455" s="2"/>
      <c r="AQ1455" s="2"/>
      <c r="AY1455" s="2"/>
      <c r="BO1455" s="2"/>
      <c r="BW1455" s="2"/>
      <c r="CE1455" s="2"/>
    </row>
    <row r="1456" spans="19:83" ht="23.25">
      <c r="S1456" s="2"/>
      <c r="AA1456" s="2"/>
      <c r="AI1456" s="2"/>
      <c r="AQ1456" s="2"/>
      <c r="AY1456" s="2"/>
      <c r="BO1456" s="2"/>
      <c r="BW1456" s="2"/>
      <c r="CE1456" s="2"/>
    </row>
    <row r="1457" spans="19:83" ht="23.25">
      <c r="S1457" s="2"/>
      <c r="AA1457" s="2"/>
      <c r="AI1457" s="2"/>
      <c r="AQ1457" s="2"/>
      <c r="AY1457" s="2"/>
      <c r="BO1457" s="2"/>
      <c r="BW1457" s="2"/>
      <c r="CE1457" s="2"/>
    </row>
    <row r="1458" spans="19:83" ht="23.25">
      <c r="S1458" s="2"/>
      <c r="AA1458" s="2"/>
      <c r="AI1458" s="2"/>
      <c r="AQ1458" s="2"/>
      <c r="AY1458" s="2"/>
      <c r="BO1458" s="2"/>
      <c r="BW1458" s="2"/>
      <c r="CE1458" s="2"/>
    </row>
    <row r="1459" spans="19:83" ht="23.25">
      <c r="S1459" s="2"/>
      <c r="AA1459" s="2"/>
      <c r="AI1459" s="2"/>
      <c r="AQ1459" s="2"/>
      <c r="AY1459" s="2"/>
      <c r="BO1459" s="2"/>
      <c r="BW1459" s="2"/>
      <c r="CE1459" s="2"/>
    </row>
    <row r="1460" spans="19:83" ht="23.25">
      <c r="S1460" s="2"/>
      <c r="AA1460" s="2"/>
      <c r="AI1460" s="2"/>
      <c r="AQ1460" s="2"/>
      <c r="AY1460" s="2"/>
      <c r="BO1460" s="2"/>
      <c r="BW1460" s="2"/>
      <c r="CE1460" s="2"/>
    </row>
    <row r="1461" spans="19:83" ht="23.25">
      <c r="S1461" s="2"/>
      <c r="AA1461" s="2"/>
      <c r="AI1461" s="2"/>
      <c r="AQ1461" s="2"/>
      <c r="AY1461" s="2"/>
      <c r="BO1461" s="2"/>
      <c r="BW1461" s="2"/>
      <c r="CE1461" s="2"/>
    </row>
    <row r="1462" spans="19:83" ht="23.25">
      <c r="S1462" s="2"/>
      <c r="AA1462" s="2"/>
      <c r="AI1462" s="2"/>
      <c r="AQ1462" s="2"/>
      <c r="AY1462" s="2"/>
      <c r="BO1462" s="2"/>
      <c r="BW1462" s="2"/>
      <c r="CE1462" s="2"/>
    </row>
    <row r="1463" spans="19:83" ht="23.25">
      <c r="S1463" s="2"/>
      <c r="AA1463" s="2"/>
      <c r="AI1463" s="2"/>
      <c r="AQ1463" s="2"/>
      <c r="AY1463" s="2"/>
      <c r="BO1463" s="2"/>
      <c r="BW1463" s="2"/>
      <c r="CE1463" s="2"/>
    </row>
    <row r="1464" spans="19:83" ht="23.25">
      <c r="S1464" s="2"/>
      <c r="AA1464" s="2"/>
      <c r="AI1464" s="2"/>
      <c r="AQ1464" s="2"/>
      <c r="AY1464" s="2"/>
      <c r="BO1464" s="2"/>
      <c r="BW1464" s="2"/>
      <c r="CE1464" s="2"/>
    </row>
    <row r="1465" spans="19:83" ht="23.25">
      <c r="S1465" s="2"/>
      <c r="AA1465" s="2"/>
      <c r="AI1465" s="2"/>
      <c r="AQ1465" s="2"/>
      <c r="AY1465" s="2"/>
      <c r="BO1465" s="2"/>
      <c r="BW1465" s="2"/>
      <c r="CE1465" s="2"/>
    </row>
    <row r="1466" spans="19:83" ht="23.25">
      <c r="S1466" s="2"/>
      <c r="AA1466" s="2"/>
      <c r="AI1466" s="2"/>
      <c r="AQ1466" s="2"/>
      <c r="AY1466" s="2"/>
      <c r="BO1466" s="2"/>
      <c r="BW1466" s="2"/>
      <c r="CE1466" s="2"/>
    </row>
    <row r="1467" spans="19:83" ht="23.25">
      <c r="S1467" s="2"/>
      <c r="AA1467" s="2"/>
      <c r="AI1467" s="2"/>
      <c r="AQ1467" s="2"/>
      <c r="AY1467" s="2"/>
      <c r="BO1467" s="2"/>
      <c r="BW1467" s="2"/>
      <c r="CE1467" s="2"/>
    </row>
    <row r="1468" spans="19:83" ht="23.25">
      <c r="S1468" s="2"/>
      <c r="AA1468" s="2"/>
      <c r="AI1468" s="2"/>
      <c r="AQ1468" s="2"/>
      <c r="AY1468" s="2"/>
      <c r="BO1468" s="2"/>
      <c r="BW1468" s="2"/>
      <c r="CE1468" s="2"/>
    </row>
    <row r="1469" spans="19:83" ht="23.25">
      <c r="S1469" s="2"/>
      <c r="AA1469" s="2"/>
      <c r="AI1469" s="2"/>
      <c r="AQ1469" s="2"/>
      <c r="AY1469" s="2"/>
      <c r="BO1469" s="2"/>
      <c r="BW1469" s="2"/>
      <c r="CE1469" s="2"/>
    </row>
    <row r="1470" spans="19:83" ht="23.25">
      <c r="S1470" s="2"/>
      <c r="AA1470" s="2"/>
      <c r="AI1470" s="2"/>
      <c r="AQ1470" s="2"/>
      <c r="AY1470" s="2"/>
      <c r="BO1470" s="2"/>
      <c r="BW1470" s="2"/>
      <c r="CE1470" s="2"/>
    </row>
    <row r="1471" spans="19:83" ht="23.25">
      <c r="S1471" s="2"/>
      <c r="AA1471" s="2"/>
      <c r="AI1471" s="2"/>
      <c r="AQ1471" s="2"/>
      <c r="AY1471" s="2"/>
      <c r="BO1471" s="2"/>
      <c r="BW1471" s="2"/>
      <c r="CE1471" s="2"/>
    </row>
    <row r="1472" spans="19:83" ht="23.25">
      <c r="S1472" s="2"/>
      <c r="AA1472" s="2"/>
      <c r="AI1472" s="2"/>
      <c r="AQ1472" s="2"/>
      <c r="AY1472" s="2"/>
      <c r="BO1472" s="2"/>
      <c r="BW1472" s="2"/>
      <c r="CE1472" s="2"/>
    </row>
    <row r="1473" spans="19:83" ht="23.25">
      <c r="S1473" s="2"/>
      <c r="AA1473" s="2"/>
      <c r="AI1473" s="2"/>
      <c r="AQ1473" s="2"/>
      <c r="AY1473" s="2"/>
      <c r="BO1473" s="2"/>
      <c r="BW1473" s="2"/>
      <c r="CE1473" s="2"/>
    </row>
    <row r="1474" spans="19:83" ht="23.25">
      <c r="S1474" s="2"/>
      <c r="AA1474" s="2"/>
      <c r="AI1474" s="2"/>
      <c r="AQ1474" s="2"/>
      <c r="AY1474" s="2"/>
      <c r="BO1474" s="2"/>
      <c r="BW1474" s="2"/>
      <c r="CE1474" s="2"/>
    </row>
    <row r="1475" spans="19:83" ht="23.25">
      <c r="S1475" s="2"/>
      <c r="AA1475" s="2"/>
      <c r="AI1475" s="2"/>
      <c r="AQ1475" s="2"/>
      <c r="AY1475" s="2"/>
      <c r="BO1475" s="2"/>
      <c r="BW1475" s="2"/>
      <c r="CE1475" s="2"/>
    </row>
    <row r="1476" spans="19:83" ht="23.25">
      <c r="S1476" s="2"/>
      <c r="AA1476" s="2"/>
      <c r="AI1476" s="2"/>
      <c r="AQ1476" s="2"/>
      <c r="AY1476" s="2"/>
      <c r="BO1476" s="2"/>
      <c r="BW1476" s="2"/>
      <c r="CE1476" s="2"/>
    </row>
    <row r="1477" spans="19:83" ht="23.25">
      <c r="S1477" s="2"/>
      <c r="AA1477" s="2"/>
      <c r="AI1477" s="2"/>
      <c r="AQ1477" s="2"/>
      <c r="AY1477" s="2"/>
      <c r="BO1477" s="2"/>
      <c r="BW1477" s="2"/>
      <c r="CE1477" s="2"/>
    </row>
    <row r="1478" spans="19:83" ht="23.25">
      <c r="S1478" s="2"/>
      <c r="AA1478" s="2"/>
      <c r="AI1478" s="2"/>
      <c r="AQ1478" s="2"/>
      <c r="AY1478" s="2"/>
      <c r="BO1478" s="2"/>
      <c r="BW1478" s="2"/>
      <c r="CE1478" s="2"/>
    </row>
    <row r="1479" spans="19:83" ht="23.25">
      <c r="S1479" s="2"/>
      <c r="AA1479" s="2"/>
      <c r="AI1479" s="2"/>
      <c r="AQ1479" s="2"/>
      <c r="AY1479" s="2"/>
      <c r="BO1479" s="2"/>
      <c r="BW1479" s="2"/>
      <c r="CE1479" s="2"/>
    </row>
    <row r="1480" spans="19:83" ht="23.25">
      <c r="S1480" s="2"/>
      <c r="AA1480" s="2"/>
      <c r="AI1480" s="2"/>
      <c r="AQ1480" s="2"/>
      <c r="AY1480" s="2"/>
      <c r="BO1480" s="2"/>
      <c r="BW1480" s="2"/>
      <c r="CE1480" s="2"/>
    </row>
    <row r="1481" spans="19:83" ht="23.25">
      <c r="S1481" s="2"/>
      <c r="AA1481" s="2"/>
      <c r="AI1481" s="2"/>
      <c r="AQ1481" s="2"/>
      <c r="AY1481" s="2"/>
      <c r="BO1481" s="2"/>
      <c r="BW1481" s="2"/>
      <c r="CE1481" s="2"/>
    </row>
    <row r="1482" spans="19:83" ht="23.25">
      <c r="S1482" s="2"/>
      <c r="AA1482" s="2"/>
      <c r="AI1482" s="2"/>
      <c r="AQ1482" s="2"/>
      <c r="AY1482" s="2"/>
      <c r="BO1482" s="2"/>
      <c r="BW1482" s="2"/>
      <c r="CE1482" s="2"/>
    </row>
    <row r="1483" spans="19:83" ht="23.25">
      <c r="S1483" s="2"/>
      <c r="AA1483" s="2"/>
      <c r="AI1483" s="2"/>
      <c r="AQ1483" s="2"/>
      <c r="AY1483" s="2"/>
      <c r="BO1483" s="2"/>
      <c r="BW1483" s="2"/>
      <c r="CE1483" s="2"/>
    </row>
    <row r="1484" spans="19:83" ht="23.25">
      <c r="S1484" s="2"/>
      <c r="AA1484" s="2"/>
      <c r="AI1484" s="2"/>
      <c r="AQ1484" s="2"/>
      <c r="AY1484" s="2"/>
      <c r="BO1484" s="2"/>
      <c r="BW1484" s="2"/>
      <c r="CE1484" s="2"/>
    </row>
    <row r="1485" spans="19:83" ht="23.25">
      <c r="S1485" s="2"/>
      <c r="AA1485" s="2"/>
      <c r="AI1485" s="2"/>
      <c r="AQ1485" s="2"/>
      <c r="AY1485" s="2"/>
      <c r="BO1485" s="2"/>
      <c r="BW1485" s="2"/>
      <c r="CE1485" s="2"/>
    </row>
    <row r="1486" spans="19:83" ht="23.25">
      <c r="S1486" s="2"/>
      <c r="AA1486" s="2"/>
      <c r="AI1486" s="2"/>
      <c r="AQ1486" s="2"/>
      <c r="AY1486" s="2"/>
      <c r="BO1486" s="2"/>
      <c r="BW1486" s="2"/>
      <c r="CE1486" s="2"/>
    </row>
    <row r="1487" spans="19:83" ht="23.25">
      <c r="S1487" s="2"/>
      <c r="AA1487" s="2"/>
      <c r="AI1487" s="2"/>
      <c r="AQ1487" s="2"/>
      <c r="AY1487" s="2"/>
      <c r="BO1487" s="2"/>
      <c r="BW1487" s="2"/>
      <c r="CE1487" s="2"/>
    </row>
    <row r="1488" spans="19:83" ht="23.25">
      <c r="S1488" s="2"/>
      <c r="AA1488" s="2"/>
      <c r="AI1488" s="2"/>
      <c r="AQ1488" s="2"/>
      <c r="AY1488" s="2"/>
      <c r="BO1488" s="2"/>
      <c r="BW1488" s="2"/>
      <c r="CE1488" s="2"/>
    </row>
    <row r="1489" spans="19:83" ht="23.25">
      <c r="S1489" s="2"/>
      <c r="AA1489" s="2"/>
      <c r="AI1489" s="2"/>
      <c r="AQ1489" s="2"/>
      <c r="AY1489" s="2"/>
      <c r="BO1489" s="2"/>
      <c r="BW1489" s="2"/>
      <c r="CE1489" s="2"/>
    </row>
    <row r="1490" spans="19:83" ht="23.25">
      <c r="S1490" s="2"/>
      <c r="AA1490" s="2"/>
      <c r="AI1490" s="2"/>
      <c r="AQ1490" s="2"/>
      <c r="AY1490" s="2"/>
      <c r="BO1490" s="2"/>
      <c r="BW1490" s="2"/>
      <c r="CE1490" s="2"/>
    </row>
    <row r="1491" spans="19:83" ht="23.25">
      <c r="S1491" s="2"/>
      <c r="AA1491" s="2"/>
      <c r="AI1491" s="2"/>
      <c r="AQ1491" s="2"/>
      <c r="AY1491" s="2"/>
      <c r="BO1491" s="2"/>
      <c r="BW1491" s="2"/>
      <c r="CE1491" s="2"/>
    </row>
    <row r="1492" spans="19:83" ht="23.25">
      <c r="S1492" s="2"/>
      <c r="AA1492" s="2"/>
      <c r="AI1492" s="2"/>
      <c r="AQ1492" s="2"/>
      <c r="AY1492" s="2"/>
      <c r="BO1492" s="2"/>
      <c r="BW1492" s="2"/>
      <c r="CE1492" s="2"/>
    </row>
    <row r="1493" spans="19:83" ht="23.25">
      <c r="S1493" s="2"/>
      <c r="AA1493" s="2"/>
      <c r="AI1493" s="2"/>
      <c r="AQ1493" s="2"/>
      <c r="AY1493" s="2"/>
      <c r="BO1493" s="2"/>
      <c r="BW1493" s="2"/>
      <c r="CE1493" s="2"/>
    </row>
    <row r="1494" spans="19:83" ht="23.25">
      <c r="S1494" s="2"/>
      <c r="AA1494" s="2"/>
      <c r="AI1494" s="2"/>
      <c r="AQ1494" s="2"/>
      <c r="AY1494" s="2"/>
      <c r="BO1494" s="2"/>
      <c r="BW1494" s="2"/>
      <c r="CE1494" s="2"/>
    </row>
    <row r="1495" spans="19:83" ht="23.25">
      <c r="S1495" s="2"/>
      <c r="AA1495" s="2"/>
      <c r="AI1495" s="2"/>
      <c r="AQ1495" s="2"/>
      <c r="AY1495" s="2"/>
      <c r="BO1495" s="2"/>
      <c r="BW1495" s="2"/>
      <c r="CE1495" s="2"/>
    </row>
    <row r="1496" spans="19:83" ht="23.25">
      <c r="S1496" s="2"/>
      <c r="AA1496" s="2"/>
      <c r="AI1496" s="2"/>
      <c r="AQ1496" s="2"/>
      <c r="AY1496" s="2"/>
      <c r="BO1496" s="2"/>
      <c r="BW1496" s="2"/>
      <c r="CE1496" s="2"/>
    </row>
    <row r="1497" spans="19:83" ht="23.25">
      <c r="S1497" s="2"/>
      <c r="AA1497" s="2"/>
      <c r="AI1497" s="2"/>
      <c r="AQ1497" s="2"/>
      <c r="AY1497" s="2"/>
      <c r="BO1497" s="2"/>
      <c r="BW1497" s="2"/>
      <c r="CE1497" s="2"/>
    </row>
    <row r="1498" spans="19:83" ht="23.25">
      <c r="S1498" s="2"/>
      <c r="AA1498" s="2"/>
      <c r="AI1498" s="2"/>
      <c r="AQ1498" s="2"/>
      <c r="AY1498" s="2"/>
      <c r="BO1498" s="2"/>
      <c r="BW1498" s="2"/>
      <c r="CE1498" s="2"/>
    </row>
    <row r="1499" spans="19:83" ht="23.25">
      <c r="S1499" s="2"/>
      <c r="AA1499" s="2"/>
      <c r="AI1499" s="2"/>
      <c r="AQ1499" s="2"/>
      <c r="AY1499" s="2"/>
      <c r="BO1499" s="2"/>
      <c r="BW1499" s="2"/>
      <c r="CE1499" s="2"/>
    </row>
    <row r="1500" spans="19:83" ht="23.25">
      <c r="S1500" s="2"/>
      <c r="AA1500" s="2"/>
      <c r="AI1500" s="2"/>
      <c r="AQ1500" s="2"/>
      <c r="AY1500" s="2"/>
      <c r="BO1500" s="2"/>
      <c r="BW1500" s="2"/>
      <c r="CE1500" s="2"/>
    </row>
    <row r="1501" spans="19:83" ht="23.25">
      <c r="S1501" s="2"/>
      <c r="AA1501" s="2"/>
      <c r="AI1501" s="2"/>
      <c r="AQ1501" s="2"/>
      <c r="AY1501" s="2"/>
      <c r="BO1501" s="2"/>
      <c r="BW1501" s="2"/>
      <c r="CE1501" s="2"/>
    </row>
    <row r="1502" spans="19:83" ht="23.25">
      <c r="S1502" s="2"/>
      <c r="AA1502" s="2"/>
      <c r="AI1502" s="2"/>
      <c r="AQ1502" s="2"/>
      <c r="AY1502" s="2"/>
      <c r="BO1502" s="2"/>
      <c r="BW1502" s="2"/>
      <c r="CE1502" s="2"/>
    </row>
    <row r="1503" spans="19:83" ht="23.25">
      <c r="S1503" s="2"/>
      <c r="AA1503" s="2"/>
      <c r="AI1503" s="2"/>
      <c r="AQ1503" s="2"/>
      <c r="AY1503" s="2"/>
      <c r="BO1503" s="2"/>
      <c r="BW1503" s="2"/>
      <c r="CE1503" s="2"/>
    </row>
    <row r="1504" spans="19:83" ht="23.25">
      <c r="S1504" s="2"/>
      <c r="AA1504" s="2"/>
      <c r="AI1504" s="2"/>
      <c r="AQ1504" s="2"/>
      <c r="AY1504" s="2"/>
      <c r="BO1504" s="2"/>
      <c r="BW1504" s="2"/>
      <c r="CE1504" s="2"/>
    </row>
    <row r="1505" spans="19:83" ht="23.25">
      <c r="S1505" s="2"/>
      <c r="AA1505" s="2"/>
      <c r="AI1505" s="2"/>
      <c r="AQ1505" s="2"/>
      <c r="AY1505" s="2"/>
      <c r="BO1505" s="2"/>
      <c r="BW1505" s="2"/>
      <c r="CE1505" s="2"/>
    </row>
    <row r="1506" spans="19:83" ht="23.25">
      <c r="S1506" s="2"/>
      <c r="AA1506" s="2"/>
      <c r="AI1506" s="2"/>
      <c r="AQ1506" s="2"/>
      <c r="AY1506" s="2"/>
      <c r="BO1506" s="2"/>
      <c r="BW1506" s="2"/>
      <c r="CE1506" s="2"/>
    </row>
    <row r="1507" spans="19:83" ht="23.25">
      <c r="S1507" s="2"/>
      <c r="AA1507" s="2"/>
      <c r="AI1507" s="2"/>
      <c r="AQ1507" s="2"/>
      <c r="AY1507" s="2"/>
      <c r="BO1507" s="2"/>
      <c r="BW1507" s="2"/>
      <c r="CE1507" s="2"/>
    </row>
    <row r="1508" spans="19:83" ht="23.25">
      <c r="S1508" s="2"/>
      <c r="AA1508" s="2"/>
      <c r="AI1508" s="2"/>
      <c r="AQ1508" s="2"/>
      <c r="AY1508" s="2"/>
      <c r="BO1508" s="2"/>
      <c r="BW1508" s="2"/>
      <c r="CE1508" s="2"/>
    </row>
    <row r="1509" spans="19:83" ht="23.25">
      <c r="S1509" s="2"/>
      <c r="AA1509" s="2"/>
      <c r="AI1509" s="2"/>
      <c r="AQ1509" s="2"/>
      <c r="AY1509" s="2"/>
      <c r="BO1509" s="2"/>
      <c r="BW1509" s="2"/>
      <c r="CE1509" s="2"/>
    </row>
    <row r="1510" spans="19:83" ht="23.25">
      <c r="S1510" s="2"/>
      <c r="AA1510" s="2"/>
      <c r="AI1510" s="2"/>
      <c r="AQ1510" s="2"/>
      <c r="AY1510" s="2"/>
      <c r="BO1510" s="2"/>
      <c r="BW1510" s="2"/>
      <c r="CE1510" s="2"/>
    </row>
    <row r="1511" spans="19:83" ht="23.25">
      <c r="S1511" s="2"/>
      <c r="AA1511" s="2"/>
      <c r="AI1511" s="2"/>
      <c r="AQ1511" s="2"/>
      <c r="AY1511" s="2"/>
      <c r="BO1511" s="2"/>
      <c r="BW1511" s="2"/>
      <c r="CE1511" s="2"/>
    </row>
    <row r="1512" spans="19:83" ht="23.25">
      <c r="S1512" s="2"/>
      <c r="AA1512" s="2"/>
      <c r="AI1512" s="2"/>
      <c r="AQ1512" s="2"/>
      <c r="AY1512" s="2"/>
      <c r="BO1512" s="2"/>
      <c r="BW1512" s="2"/>
      <c r="CE1512" s="2"/>
    </row>
    <row r="1513" spans="19:83" ht="23.25">
      <c r="S1513" s="2"/>
      <c r="AA1513" s="2"/>
      <c r="AI1513" s="2"/>
      <c r="AQ1513" s="2"/>
      <c r="AY1513" s="2"/>
      <c r="BO1513" s="2"/>
      <c r="BW1513" s="2"/>
      <c r="CE1513" s="2"/>
    </row>
    <row r="1514" spans="19:83" ht="23.25">
      <c r="S1514" s="2"/>
      <c r="AA1514" s="2"/>
      <c r="AI1514" s="2"/>
      <c r="AQ1514" s="2"/>
      <c r="AY1514" s="2"/>
      <c r="BO1514" s="2"/>
      <c r="BW1514" s="2"/>
      <c r="CE1514" s="2"/>
    </row>
    <row r="1515" spans="19:83" ht="23.25">
      <c r="S1515" s="2"/>
      <c r="AA1515" s="2"/>
      <c r="AI1515" s="2"/>
      <c r="AQ1515" s="2"/>
      <c r="AY1515" s="2"/>
      <c r="BO1515" s="2"/>
      <c r="BW1515" s="2"/>
      <c r="CE1515" s="2"/>
    </row>
    <row r="1516" spans="19:83" ht="23.25">
      <c r="S1516" s="2"/>
      <c r="AA1516" s="2"/>
      <c r="AI1516" s="2"/>
      <c r="AQ1516" s="2"/>
      <c r="AY1516" s="2"/>
      <c r="BO1516" s="2"/>
      <c r="BW1516" s="2"/>
      <c r="CE1516" s="2"/>
    </row>
    <row r="1517" spans="19:83" ht="23.25">
      <c r="S1517" s="2"/>
      <c r="AA1517" s="2"/>
      <c r="AI1517" s="2"/>
      <c r="AQ1517" s="2"/>
      <c r="AY1517" s="2"/>
      <c r="BO1517" s="2"/>
      <c r="BW1517" s="2"/>
      <c r="CE1517" s="2"/>
    </row>
    <row r="1518" spans="19:83" ht="23.25">
      <c r="S1518" s="2"/>
      <c r="AA1518" s="2"/>
      <c r="AI1518" s="2"/>
      <c r="AQ1518" s="2"/>
      <c r="AY1518" s="2"/>
      <c r="BO1518" s="2"/>
      <c r="BW1518" s="2"/>
      <c r="CE1518" s="2"/>
    </row>
    <row r="1519" spans="19:83" ht="23.25">
      <c r="S1519" s="2"/>
      <c r="AA1519" s="2"/>
      <c r="AI1519" s="2"/>
      <c r="AQ1519" s="2"/>
      <c r="AY1519" s="2"/>
      <c r="BO1519" s="2"/>
      <c r="BW1519" s="2"/>
      <c r="CE1519" s="2"/>
    </row>
    <row r="1520" spans="19:83" ht="23.25">
      <c r="S1520" s="2"/>
      <c r="AA1520" s="2"/>
      <c r="AI1520" s="2"/>
      <c r="AQ1520" s="2"/>
      <c r="AY1520" s="2"/>
      <c r="BO1520" s="2"/>
      <c r="BW1520" s="2"/>
      <c r="CE1520" s="2"/>
    </row>
    <row r="1521" spans="19:83" ht="23.25">
      <c r="S1521" s="2"/>
      <c r="AA1521" s="2"/>
      <c r="AI1521" s="2"/>
      <c r="AQ1521" s="2"/>
      <c r="AY1521" s="2"/>
      <c r="BO1521" s="2"/>
      <c r="BW1521" s="2"/>
      <c r="CE1521" s="2"/>
    </row>
    <row r="1522" spans="19:83" ht="23.25">
      <c r="S1522" s="2"/>
      <c r="AA1522" s="2"/>
      <c r="AI1522" s="2"/>
      <c r="AQ1522" s="2"/>
      <c r="AY1522" s="2"/>
      <c r="BO1522" s="2"/>
      <c r="BW1522" s="2"/>
      <c r="CE1522" s="2"/>
    </row>
    <row r="1523" spans="19:83" ht="23.25">
      <c r="S1523" s="2"/>
      <c r="AA1523" s="2"/>
      <c r="AI1523" s="2"/>
      <c r="AQ1523" s="2"/>
      <c r="AY1523" s="2"/>
      <c r="BO1523" s="2"/>
      <c r="BW1523" s="2"/>
      <c r="CE1523" s="2"/>
    </row>
    <row r="1524" spans="19:83" ht="23.25">
      <c r="S1524" s="2"/>
      <c r="AA1524" s="2"/>
      <c r="AI1524" s="2"/>
      <c r="AQ1524" s="2"/>
      <c r="AY1524" s="2"/>
      <c r="BO1524" s="2"/>
      <c r="BW1524" s="2"/>
      <c r="CE1524" s="2"/>
    </row>
    <row r="1525" spans="19:83" ht="23.25">
      <c r="S1525" s="2"/>
      <c r="AA1525" s="2"/>
      <c r="AI1525" s="2"/>
      <c r="AQ1525" s="2"/>
      <c r="AY1525" s="2"/>
      <c r="BO1525" s="2"/>
      <c r="BW1525" s="2"/>
      <c r="CE1525" s="2"/>
    </row>
    <row r="1526" spans="19:83" ht="23.25">
      <c r="S1526" s="2"/>
      <c r="AA1526" s="2"/>
      <c r="AI1526" s="2"/>
      <c r="AQ1526" s="2"/>
      <c r="AY1526" s="2"/>
      <c r="BO1526" s="2"/>
      <c r="BW1526" s="2"/>
      <c r="CE1526" s="2"/>
    </row>
    <row r="1527" spans="19:83" ht="23.25">
      <c r="S1527" s="2"/>
      <c r="AA1527" s="2"/>
      <c r="AI1527" s="2"/>
      <c r="AQ1527" s="2"/>
      <c r="AY1527" s="2"/>
      <c r="BO1527" s="2"/>
      <c r="BW1527" s="2"/>
      <c r="CE1527" s="2"/>
    </row>
    <row r="1528" spans="19:83" ht="23.25">
      <c r="S1528" s="2"/>
      <c r="AA1528" s="2"/>
      <c r="AI1528" s="2"/>
      <c r="AQ1528" s="2"/>
      <c r="AY1528" s="2"/>
      <c r="BO1528" s="2"/>
      <c r="BW1528" s="2"/>
      <c r="CE1528" s="2"/>
    </row>
    <row r="1529" spans="19:83" ht="23.25">
      <c r="S1529" s="2"/>
      <c r="AA1529" s="2"/>
      <c r="AI1529" s="2"/>
      <c r="AQ1529" s="2"/>
      <c r="AY1529" s="2"/>
      <c r="BO1529" s="2"/>
      <c r="BW1529" s="2"/>
      <c r="CE1529" s="2"/>
    </row>
    <row r="1530" spans="19:83" ht="23.25">
      <c r="S1530" s="2"/>
      <c r="AA1530" s="2"/>
      <c r="AI1530" s="2"/>
      <c r="AQ1530" s="2"/>
      <c r="AY1530" s="2"/>
      <c r="BO1530" s="2"/>
      <c r="BW1530" s="2"/>
      <c r="CE1530" s="2"/>
    </row>
    <row r="1531" spans="19:83" ht="23.25">
      <c r="S1531" s="2"/>
      <c r="AA1531" s="2"/>
      <c r="AI1531" s="2"/>
      <c r="AQ1531" s="2"/>
      <c r="AY1531" s="2"/>
      <c r="BO1531" s="2"/>
      <c r="BW1531" s="2"/>
      <c r="CE1531" s="2"/>
    </row>
    <row r="1532" spans="19:83" ht="23.25">
      <c r="S1532" s="2"/>
      <c r="AA1532" s="2"/>
      <c r="AI1532" s="2"/>
      <c r="AQ1532" s="2"/>
      <c r="AY1532" s="2"/>
      <c r="BO1532" s="2"/>
      <c r="BW1532" s="2"/>
      <c r="CE1532" s="2"/>
    </row>
    <row r="1533" spans="19:83" ht="23.25">
      <c r="S1533" s="2"/>
      <c r="AA1533" s="2"/>
      <c r="AI1533" s="2"/>
      <c r="AQ1533" s="2"/>
      <c r="AY1533" s="2"/>
      <c r="BO1533" s="2"/>
      <c r="BW1533" s="2"/>
      <c r="CE1533" s="2"/>
    </row>
    <row r="1534" spans="19:83" ht="23.25">
      <c r="S1534" s="2"/>
      <c r="AA1534" s="2"/>
      <c r="AI1534" s="2"/>
      <c r="AQ1534" s="2"/>
      <c r="AY1534" s="2"/>
      <c r="BO1534" s="2"/>
      <c r="BW1534" s="2"/>
      <c r="CE1534" s="2"/>
    </row>
    <row r="1535" spans="19:83" ht="23.25">
      <c r="S1535" s="2"/>
      <c r="AA1535" s="2"/>
      <c r="AI1535" s="2"/>
      <c r="AQ1535" s="2"/>
      <c r="AY1535" s="2"/>
      <c r="BO1535" s="2"/>
      <c r="BW1535" s="2"/>
      <c r="CE1535" s="2"/>
    </row>
    <row r="1536" spans="19:83" ht="23.25">
      <c r="S1536" s="2"/>
      <c r="AA1536" s="2"/>
      <c r="AI1536" s="2"/>
      <c r="AQ1536" s="2"/>
      <c r="AY1536" s="2"/>
      <c r="BO1536" s="2"/>
      <c r="BW1536" s="2"/>
      <c r="CE1536" s="2"/>
    </row>
    <row r="1537" spans="19:83" ht="23.25">
      <c r="S1537" s="2"/>
      <c r="AA1537" s="2"/>
      <c r="AI1537" s="2"/>
      <c r="AQ1537" s="2"/>
      <c r="AY1537" s="2"/>
      <c r="BO1537" s="2"/>
      <c r="BW1537" s="2"/>
      <c r="CE1537" s="2"/>
    </row>
    <row r="1538" spans="19:83" ht="23.25">
      <c r="S1538" s="2"/>
      <c r="AA1538" s="2"/>
      <c r="AI1538" s="2"/>
      <c r="AQ1538" s="2"/>
      <c r="AY1538" s="2"/>
      <c r="BO1538" s="2"/>
      <c r="BW1538" s="2"/>
      <c r="CE1538" s="2"/>
    </row>
    <row r="1539" spans="19:83" ht="23.25">
      <c r="S1539" s="2"/>
      <c r="AA1539" s="2"/>
      <c r="AI1539" s="2"/>
      <c r="AQ1539" s="2"/>
      <c r="AY1539" s="2"/>
      <c r="BO1539" s="2"/>
      <c r="BW1539" s="2"/>
      <c r="CE1539" s="2"/>
    </row>
    <row r="1540" spans="19:83" ht="23.25">
      <c r="S1540" s="2"/>
      <c r="AA1540" s="2"/>
      <c r="AI1540" s="2"/>
      <c r="AQ1540" s="2"/>
      <c r="AY1540" s="2"/>
      <c r="BO1540" s="2"/>
      <c r="BW1540" s="2"/>
      <c r="CE1540" s="2"/>
    </row>
    <row r="1541" spans="19:83" ht="23.25">
      <c r="S1541" s="2"/>
      <c r="AA1541" s="2"/>
      <c r="AI1541" s="2"/>
      <c r="AQ1541" s="2"/>
      <c r="AY1541" s="2"/>
      <c r="BO1541" s="2"/>
      <c r="BW1541" s="2"/>
      <c r="CE1541" s="2"/>
    </row>
    <row r="1542" spans="19:83" ht="23.25">
      <c r="S1542" s="2"/>
      <c r="AA1542" s="2"/>
      <c r="AI1542" s="2"/>
      <c r="AQ1542" s="2"/>
      <c r="AY1542" s="2"/>
      <c r="BO1542" s="2"/>
      <c r="BW1542" s="2"/>
      <c r="CE1542" s="2"/>
    </row>
    <row r="1543" spans="19:83" ht="23.25">
      <c r="S1543" s="2"/>
      <c r="AA1543" s="2"/>
      <c r="AI1543" s="2"/>
      <c r="AQ1543" s="2"/>
      <c r="AY1543" s="2"/>
      <c r="BO1543" s="2"/>
      <c r="BW1543" s="2"/>
      <c r="CE1543" s="2"/>
    </row>
    <row r="1544" spans="19:83" ht="23.25">
      <c r="S1544" s="2"/>
      <c r="AA1544" s="2"/>
      <c r="AI1544" s="2"/>
      <c r="AQ1544" s="2"/>
      <c r="AY1544" s="2"/>
      <c r="BO1544" s="2"/>
      <c r="BW1544" s="2"/>
      <c r="CE1544" s="2"/>
    </row>
    <row r="1545" spans="19:83" ht="23.25">
      <c r="S1545" s="2"/>
      <c r="AA1545" s="2"/>
      <c r="AI1545" s="2"/>
      <c r="AQ1545" s="2"/>
      <c r="AY1545" s="2"/>
      <c r="BO1545" s="2"/>
      <c r="BW1545" s="2"/>
      <c r="CE1545" s="2"/>
    </row>
    <row r="1546" spans="19:83" ht="23.25">
      <c r="S1546" s="2"/>
      <c r="AA1546" s="2"/>
      <c r="AI1546" s="2"/>
      <c r="AQ1546" s="2"/>
      <c r="AY1546" s="2"/>
      <c r="BO1546" s="2"/>
      <c r="BW1546" s="2"/>
      <c r="CE1546" s="2"/>
    </row>
    <row r="1547" spans="19:83" ht="23.25">
      <c r="S1547" s="2"/>
      <c r="AA1547" s="2"/>
      <c r="AI1547" s="2"/>
      <c r="AQ1547" s="2"/>
      <c r="AY1547" s="2"/>
      <c r="BO1547" s="2"/>
      <c r="BW1547" s="2"/>
      <c r="CE1547" s="2"/>
    </row>
    <row r="1548" spans="19:83" ht="23.25">
      <c r="S1548" s="2"/>
      <c r="AA1548" s="2"/>
      <c r="AI1548" s="2"/>
      <c r="AQ1548" s="2"/>
      <c r="AY1548" s="2"/>
      <c r="BO1548" s="2"/>
      <c r="BW1548" s="2"/>
      <c r="CE1548" s="2"/>
    </row>
    <row r="1549" spans="19:83" ht="23.25">
      <c r="S1549" s="2"/>
      <c r="AA1549" s="2"/>
      <c r="AI1549" s="2"/>
      <c r="AQ1549" s="2"/>
      <c r="AY1549" s="2"/>
      <c r="BO1549" s="2"/>
      <c r="BW1549" s="2"/>
      <c r="CE1549" s="2"/>
    </row>
    <row r="1550" spans="19:83" ht="23.25">
      <c r="S1550" s="2"/>
      <c r="AA1550" s="2"/>
      <c r="AI1550" s="2"/>
      <c r="AQ1550" s="2"/>
      <c r="AY1550" s="2"/>
      <c r="BO1550" s="2"/>
      <c r="BW1550" s="2"/>
      <c r="CE1550" s="2"/>
    </row>
    <row r="1551" spans="19:83" ht="23.25">
      <c r="S1551" s="2"/>
      <c r="AA1551" s="2"/>
      <c r="AI1551" s="2"/>
      <c r="AQ1551" s="2"/>
      <c r="AY1551" s="2"/>
      <c r="BO1551" s="2"/>
      <c r="BW1551" s="2"/>
      <c r="CE1551" s="2"/>
    </row>
    <row r="1552" spans="19:83" ht="23.25">
      <c r="S1552" s="2"/>
      <c r="AA1552" s="2"/>
      <c r="AI1552" s="2"/>
      <c r="AQ1552" s="2"/>
      <c r="AY1552" s="2"/>
      <c r="BO1552" s="2"/>
      <c r="BW1552" s="2"/>
      <c r="CE1552" s="2"/>
    </row>
    <row r="1553" spans="19:83" ht="23.25">
      <c r="S1553" s="2"/>
      <c r="AA1553" s="2"/>
      <c r="AI1553" s="2"/>
      <c r="AQ1553" s="2"/>
      <c r="AY1553" s="2"/>
      <c r="BO1553" s="2"/>
      <c r="BW1553" s="2"/>
      <c r="CE1553" s="2"/>
    </row>
    <row r="1554" spans="19:83" ht="23.25">
      <c r="S1554" s="2"/>
      <c r="AA1554" s="2"/>
      <c r="AI1554" s="2"/>
      <c r="AQ1554" s="2"/>
      <c r="AY1554" s="2"/>
      <c r="BO1554" s="2"/>
      <c r="BW1554" s="2"/>
      <c r="CE1554" s="2"/>
    </row>
    <row r="1555" spans="19:83" ht="23.25">
      <c r="S1555" s="2"/>
      <c r="AA1555" s="2"/>
      <c r="AI1555" s="2"/>
      <c r="AQ1555" s="2"/>
      <c r="AY1555" s="2"/>
      <c r="BO1555" s="2"/>
      <c r="BW1555" s="2"/>
      <c r="CE1555" s="2"/>
    </row>
    <row r="1556" spans="19:83" ht="23.25">
      <c r="S1556" s="2"/>
      <c r="AA1556" s="2"/>
      <c r="AI1556" s="2"/>
      <c r="AQ1556" s="2"/>
      <c r="AY1556" s="2"/>
      <c r="BO1556" s="2"/>
      <c r="BW1556" s="2"/>
      <c r="CE1556" s="2"/>
    </row>
    <row r="1557" spans="19:83" ht="23.25">
      <c r="S1557" s="2"/>
      <c r="AA1557" s="2"/>
      <c r="AI1557" s="2"/>
      <c r="AQ1557" s="2"/>
      <c r="AY1557" s="2"/>
      <c r="BO1557" s="2"/>
      <c r="BW1557" s="2"/>
      <c r="CE1557" s="2"/>
    </row>
    <row r="1558" spans="19:83" ht="23.25">
      <c r="S1558" s="2"/>
      <c r="AA1558" s="2"/>
      <c r="AI1558" s="2"/>
      <c r="AQ1558" s="2"/>
      <c r="AY1558" s="2"/>
      <c r="BO1558" s="2"/>
      <c r="BW1558" s="2"/>
      <c r="CE1558" s="2"/>
    </row>
    <row r="1559" spans="19:83" ht="23.25">
      <c r="S1559" s="2"/>
      <c r="AA1559" s="2"/>
      <c r="AI1559" s="2"/>
      <c r="AQ1559" s="2"/>
      <c r="AY1559" s="2"/>
      <c r="BO1559" s="2"/>
      <c r="BW1559" s="2"/>
      <c r="CE1559" s="2"/>
    </row>
    <row r="1560" spans="19:83" ht="23.25">
      <c r="S1560" s="2"/>
      <c r="AA1560" s="2"/>
      <c r="AI1560" s="2"/>
      <c r="AQ1560" s="2"/>
      <c r="AY1560" s="2"/>
      <c r="BO1560" s="2"/>
      <c r="BW1560" s="2"/>
      <c r="CE1560" s="2"/>
    </row>
    <row r="1561" spans="19:83" ht="23.25">
      <c r="S1561" s="2"/>
      <c r="AA1561" s="2"/>
      <c r="AI1561" s="2"/>
      <c r="AQ1561" s="2"/>
      <c r="AY1561" s="2"/>
      <c r="BO1561" s="2"/>
      <c r="BW1561" s="2"/>
      <c r="CE1561" s="2"/>
    </row>
    <row r="1562" spans="19:83" ht="23.25">
      <c r="S1562" s="2"/>
      <c r="AA1562" s="2"/>
      <c r="AI1562" s="2"/>
      <c r="AQ1562" s="2"/>
      <c r="AY1562" s="2"/>
      <c r="BO1562" s="2"/>
      <c r="BW1562" s="2"/>
      <c r="CE1562" s="2"/>
    </row>
    <row r="1563" spans="19:83" ht="23.25">
      <c r="S1563" s="2"/>
      <c r="AA1563" s="2"/>
      <c r="AI1563" s="2"/>
      <c r="AQ1563" s="2"/>
      <c r="AY1563" s="2"/>
      <c r="BO1563" s="2"/>
      <c r="BW1563" s="2"/>
      <c r="CE1563" s="2"/>
    </row>
    <row r="1564" spans="19:83" ht="23.25">
      <c r="S1564" s="2"/>
      <c r="AA1564" s="2"/>
      <c r="AI1564" s="2"/>
      <c r="AQ1564" s="2"/>
      <c r="AY1564" s="2"/>
      <c r="BO1564" s="2"/>
      <c r="BW1564" s="2"/>
      <c r="CE1564" s="2"/>
    </row>
    <row r="1565" spans="19:83" ht="23.25">
      <c r="S1565" s="2"/>
      <c r="AA1565" s="2"/>
      <c r="AI1565" s="2"/>
      <c r="AQ1565" s="2"/>
      <c r="AY1565" s="2"/>
      <c r="BO1565" s="2"/>
      <c r="BW1565" s="2"/>
      <c r="CE1565" s="2"/>
    </row>
    <row r="1566" spans="19:83" ht="23.25">
      <c r="S1566" s="2"/>
      <c r="AA1566" s="2"/>
      <c r="AI1566" s="2"/>
      <c r="AQ1566" s="2"/>
      <c r="AY1566" s="2"/>
      <c r="BO1566" s="2"/>
      <c r="BW1566" s="2"/>
      <c r="CE1566" s="2"/>
    </row>
    <row r="1567" spans="19:83" ht="23.25">
      <c r="S1567" s="2"/>
      <c r="AA1567" s="2"/>
      <c r="AI1567" s="2"/>
      <c r="AQ1567" s="2"/>
      <c r="AY1567" s="2"/>
      <c r="BO1567" s="2"/>
      <c r="BW1567" s="2"/>
      <c r="CE1567" s="2"/>
    </row>
    <row r="1568" spans="19:83" ht="23.25">
      <c r="S1568" s="2"/>
      <c r="AA1568" s="2"/>
      <c r="AI1568" s="2"/>
      <c r="AQ1568" s="2"/>
      <c r="AY1568" s="2"/>
      <c r="BO1568" s="2"/>
      <c r="BW1568" s="2"/>
      <c r="CE1568" s="2"/>
    </row>
    <row r="1569" spans="19:83" ht="23.25">
      <c r="S1569" s="2"/>
      <c r="AA1569" s="2"/>
      <c r="AI1569" s="2"/>
      <c r="AQ1569" s="2"/>
      <c r="AY1569" s="2"/>
      <c r="BO1569" s="2"/>
      <c r="BW1569" s="2"/>
      <c r="CE1569" s="2"/>
    </row>
    <row r="1570" spans="19:83" ht="23.25">
      <c r="S1570" s="2"/>
      <c r="AA1570" s="2"/>
      <c r="AI1570" s="2"/>
      <c r="AQ1570" s="2"/>
      <c r="AY1570" s="2"/>
      <c r="BO1570" s="2"/>
      <c r="BW1570" s="2"/>
      <c r="CE1570" s="2"/>
    </row>
    <row r="1571" spans="19:83" ht="23.25">
      <c r="S1571" s="2"/>
      <c r="AA1571" s="2"/>
      <c r="AI1571" s="2"/>
      <c r="AQ1571" s="2"/>
      <c r="AY1571" s="2"/>
      <c r="BO1571" s="2"/>
      <c r="BW1571" s="2"/>
      <c r="CE1571" s="2"/>
    </row>
    <row r="1572" spans="19:83" ht="23.25">
      <c r="S1572" s="2"/>
      <c r="AA1572" s="2"/>
      <c r="AI1572" s="2"/>
      <c r="AQ1572" s="2"/>
      <c r="AY1572" s="2"/>
      <c r="BO1572" s="2"/>
      <c r="BW1572" s="2"/>
      <c r="CE1572" s="2"/>
    </row>
    <row r="1573" spans="19:83" ht="23.25">
      <c r="S1573" s="2"/>
      <c r="AA1573" s="2"/>
      <c r="AI1573" s="2"/>
      <c r="AQ1573" s="2"/>
      <c r="AY1573" s="2"/>
      <c r="BO1573" s="2"/>
      <c r="BW1573" s="2"/>
      <c r="CE1573" s="2"/>
    </row>
    <row r="1574" spans="19:83" ht="23.25">
      <c r="S1574" s="2"/>
      <c r="AA1574" s="2"/>
      <c r="AI1574" s="2"/>
      <c r="AQ1574" s="2"/>
      <c r="AY1574" s="2"/>
      <c r="BO1574" s="2"/>
      <c r="BW1574" s="2"/>
      <c r="CE1574" s="2"/>
    </row>
    <row r="1575" spans="19:83" ht="23.25">
      <c r="S1575" s="2"/>
      <c r="AA1575" s="2"/>
      <c r="AI1575" s="2"/>
      <c r="AQ1575" s="2"/>
      <c r="AY1575" s="2"/>
      <c r="BO1575" s="2"/>
      <c r="BW1575" s="2"/>
      <c r="CE1575" s="2"/>
    </row>
    <row r="1576" spans="19:83" ht="23.25">
      <c r="S1576" s="2"/>
      <c r="AA1576" s="2"/>
      <c r="AI1576" s="2"/>
      <c r="AQ1576" s="2"/>
      <c r="AY1576" s="2"/>
      <c r="BO1576" s="2"/>
      <c r="BW1576" s="2"/>
      <c r="CE1576" s="2"/>
    </row>
    <row r="1577" spans="19:83" ht="23.25">
      <c r="S1577" s="2"/>
      <c r="AA1577" s="2"/>
      <c r="AI1577" s="2"/>
      <c r="AQ1577" s="2"/>
      <c r="AY1577" s="2"/>
      <c r="BO1577" s="2"/>
      <c r="BW1577" s="2"/>
      <c r="CE1577" s="2"/>
    </row>
    <row r="1578" spans="19:83" ht="23.25">
      <c r="S1578" s="2"/>
      <c r="AA1578" s="2"/>
      <c r="AI1578" s="2"/>
      <c r="AQ1578" s="2"/>
      <c r="AY1578" s="2"/>
      <c r="BO1578" s="2"/>
      <c r="BW1578" s="2"/>
      <c r="CE1578" s="2"/>
    </row>
    <row r="1579" spans="19:83" ht="23.25">
      <c r="S1579" s="2"/>
      <c r="AA1579" s="2"/>
      <c r="AI1579" s="2"/>
      <c r="AQ1579" s="2"/>
      <c r="AY1579" s="2"/>
      <c r="BO1579" s="2"/>
      <c r="BW1579" s="2"/>
      <c r="CE1579" s="2"/>
    </row>
    <row r="1580" spans="19:83" ht="23.25">
      <c r="S1580" s="2"/>
      <c r="AA1580" s="2"/>
      <c r="AI1580" s="2"/>
      <c r="AQ1580" s="2"/>
      <c r="AY1580" s="2"/>
      <c r="BO1580" s="2"/>
      <c r="BW1580" s="2"/>
      <c r="CE1580" s="2"/>
    </row>
    <row r="1581" spans="19:83" ht="23.25">
      <c r="S1581" s="2"/>
      <c r="AA1581" s="2"/>
      <c r="AI1581" s="2"/>
      <c r="AQ1581" s="2"/>
      <c r="AY1581" s="2"/>
      <c r="BO1581" s="2"/>
      <c r="BW1581" s="2"/>
      <c r="CE1581" s="2"/>
    </row>
    <row r="1582" spans="19:83" ht="23.25">
      <c r="S1582" s="2"/>
      <c r="AA1582" s="2"/>
      <c r="AI1582" s="2"/>
      <c r="AQ1582" s="2"/>
      <c r="AY1582" s="2"/>
      <c r="BO1582" s="2"/>
      <c r="BW1582" s="2"/>
      <c r="CE1582" s="2"/>
    </row>
    <row r="1583" spans="19:83" ht="23.25">
      <c r="S1583" s="2"/>
      <c r="AA1583" s="2"/>
      <c r="AI1583" s="2"/>
      <c r="AQ1583" s="2"/>
      <c r="AY1583" s="2"/>
      <c r="BO1583" s="2"/>
      <c r="BW1583" s="2"/>
      <c r="CE1583" s="2"/>
    </row>
    <row r="1584" spans="19:83" ht="23.25">
      <c r="S1584" s="2"/>
      <c r="AA1584" s="2"/>
      <c r="AI1584" s="2"/>
      <c r="AQ1584" s="2"/>
      <c r="AY1584" s="2"/>
      <c r="BO1584" s="2"/>
      <c r="BW1584" s="2"/>
      <c r="CE1584" s="2"/>
    </row>
    <row r="1585" spans="19:83" ht="23.25">
      <c r="S1585" s="2"/>
      <c r="AA1585" s="2"/>
      <c r="AI1585" s="2"/>
      <c r="AQ1585" s="2"/>
      <c r="AY1585" s="2"/>
      <c r="BO1585" s="2"/>
      <c r="BW1585" s="2"/>
      <c r="CE1585" s="2"/>
    </row>
    <row r="1586" spans="19:83" ht="23.25">
      <c r="S1586" s="2"/>
      <c r="AA1586" s="2"/>
      <c r="AI1586" s="2"/>
      <c r="AQ1586" s="2"/>
      <c r="AY1586" s="2"/>
      <c r="BO1586" s="2"/>
      <c r="BW1586" s="2"/>
      <c r="CE1586" s="2"/>
    </row>
    <row r="1587" spans="19:83" ht="23.25">
      <c r="S1587" s="2"/>
      <c r="AA1587" s="2"/>
      <c r="AI1587" s="2"/>
      <c r="AQ1587" s="2"/>
      <c r="AY1587" s="2"/>
      <c r="BO1587" s="2"/>
      <c r="BW1587" s="2"/>
      <c r="CE1587" s="2"/>
    </row>
    <row r="1588" spans="19:83" ht="23.25">
      <c r="S1588" s="2"/>
      <c r="AA1588" s="2"/>
      <c r="AI1588" s="2"/>
      <c r="AQ1588" s="2"/>
      <c r="AY1588" s="2"/>
      <c r="BO1588" s="2"/>
      <c r="BW1588" s="2"/>
      <c r="CE1588" s="2"/>
    </row>
    <row r="1589" spans="19:83" ht="23.25">
      <c r="S1589" s="2"/>
      <c r="AA1589" s="2"/>
      <c r="AI1589" s="2"/>
      <c r="AQ1589" s="2"/>
      <c r="AY1589" s="2"/>
      <c r="BO1589" s="2"/>
      <c r="BW1589" s="2"/>
      <c r="CE1589" s="2"/>
    </row>
    <row r="1590" spans="19:83" ht="23.25">
      <c r="S1590" s="2"/>
      <c r="AA1590" s="2"/>
      <c r="AI1590" s="2"/>
      <c r="AQ1590" s="2"/>
      <c r="AY1590" s="2"/>
      <c r="BO1590" s="2"/>
      <c r="BW1590" s="2"/>
      <c r="CE1590" s="2"/>
    </row>
    <row r="1591" spans="19:83" ht="23.25">
      <c r="S1591" s="2"/>
      <c r="AA1591" s="2"/>
      <c r="AI1591" s="2"/>
      <c r="AQ1591" s="2"/>
      <c r="AY1591" s="2"/>
      <c r="BO1591" s="2"/>
      <c r="BW1591" s="2"/>
      <c r="CE1591" s="2"/>
    </row>
    <row r="1592" spans="19:83" ht="23.25">
      <c r="S1592" s="2"/>
      <c r="AA1592" s="2"/>
      <c r="AI1592" s="2"/>
      <c r="AQ1592" s="2"/>
      <c r="AY1592" s="2"/>
      <c r="BO1592" s="2"/>
      <c r="BW1592" s="2"/>
      <c r="CE1592" s="2"/>
    </row>
    <row r="1593" spans="19:83" ht="23.25">
      <c r="S1593" s="2"/>
      <c r="AA1593" s="2"/>
      <c r="AI1593" s="2"/>
      <c r="AQ1593" s="2"/>
      <c r="AY1593" s="2"/>
      <c r="BO1593" s="2"/>
      <c r="BW1593" s="2"/>
      <c r="CE1593" s="2"/>
    </row>
    <row r="1594" spans="19:83" ht="23.25">
      <c r="S1594" s="2"/>
      <c r="AA1594" s="2"/>
      <c r="AI1594" s="2"/>
      <c r="AQ1594" s="2"/>
      <c r="AY1594" s="2"/>
      <c r="BO1594" s="2"/>
      <c r="BW1594" s="2"/>
      <c r="CE1594" s="2"/>
    </row>
    <row r="1595" spans="19:83" ht="23.25">
      <c r="S1595" s="2"/>
      <c r="AA1595" s="2"/>
      <c r="AI1595" s="2"/>
      <c r="AQ1595" s="2"/>
      <c r="AY1595" s="2"/>
      <c r="BO1595" s="2"/>
      <c r="BW1595" s="2"/>
      <c r="CE1595" s="2"/>
    </row>
    <row r="1596" spans="19:83" ht="23.25">
      <c r="S1596" s="2"/>
      <c r="AA1596" s="2"/>
      <c r="AI1596" s="2"/>
      <c r="AQ1596" s="2"/>
      <c r="AY1596" s="2"/>
      <c r="BO1596" s="2"/>
      <c r="BW1596" s="2"/>
      <c r="CE1596" s="2"/>
    </row>
    <row r="1597" spans="19:83" ht="23.25">
      <c r="S1597" s="2"/>
      <c r="AA1597" s="2"/>
      <c r="AI1597" s="2"/>
      <c r="AQ1597" s="2"/>
      <c r="AY1597" s="2"/>
      <c r="BO1597" s="2"/>
      <c r="BW1597" s="2"/>
      <c r="CE1597" s="2"/>
    </row>
    <row r="1598" spans="19:83" ht="23.25">
      <c r="S1598" s="2"/>
      <c r="AA1598" s="2"/>
      <c r="AI1598" s="2"/>
      <c r="AQ1598" s="2"/>
      <c r="AY1598" s="2"/>
      <c r="BO1598" s="2"/>
      <c r="BW1598" s="2"/>
      <c r="CE1598" s="2"/>
    </row>
    <row r="1599" spans="19:83" ht="23.25">
      <c r="S1599" s="2"/>
      <c r="AA1599" s="2"/>
      <c r="AI1599" s="2"/>
      <c r="AQ1599" s="2"/>
      <c r="AY1599" s="2"/>
      <c r="BO1599" s="2"/>
      <c r="BW1599" s="2"/>
      <c r="CE1599" s="2"/>
    </row>
    <row r="1600" spans="19:83" ht="23.25">
      <c r="S1600" s="2"/>
      <c r="AA1600" s="2"/>
      <c r="AI1600" s="2"/>
      <c r="AQ1600" s="2"/>
      <c r="AY1600" s="2"/>
      <c r="BO1600" s="2"/>
      <c r="BW1600" s="2"/>
      <c r="CE1600" s="2"/>
    </row>
    <row r="1601" spans="19:83" ht="23.25">
      <c r="S1601" s="2"/>
      <c r="AA1601" s="2"/>
      <c r="AI1601" s="2"/>
      <c r="AQ1601" s="2"/>
      <c r="AY1601" s="2"/>
      <c r="BO1601" s="2"/>
      <c r="BW1601" s="2"/>
      <c r="CE1601" s="2"/>
    </row>
    <row r="1602" spans="19:83" ht="23.25">
      <c r="S1602" s="2"/>
      <c r="AA1602" s="2"/>
      <c r="AI1602" s="2"/>
      <c r="AQ1602" s="2"/>
      <c r="AY1602" s="2"/>
      <c r="BO1602" s="2"/>
      <c r="BW1602" s="2"/>
      <c r="CE1602" s="2"/>
    </row>
    <row r="1603" spans="19:83" ht="23.25">
      <c r="S1603" s="2"/>
      <c r="AA1603" s="2"/>
      <c r="AI1603" s="2"/>
      <c r="AQ1603" s="2"/>
      <c r="AY1603" s="2"/>
      <c r="BO1603" s="2"/>
      <c r="BW1603" s="2"/>
      <c r="CE1603" s="2"/>
    </row>
    <row r="1604" spans="19:83" ht="23.25">
      <c r="S1604" s="2"/>
      <c r="AA1604" s="2"/>
      <c r="AI1604" s="2"/>
      <c r="AQ1604" s="2"/>
      <c r="AY1604" s="2"/>
      <c r="BO1604" s="2"/>
      <c r="BW1604" s="2"/>
      <c r="CE1604" s="2"/>
    </row>
    <row r="1605" spans="19:83" ht="23.25">
      <c r="S1605" s="2"/>
      <c r="AA1605" s="2"/>
      <c r="AI1605" s="2"/>
      <c r="AQ1605" s="2"/>
      <c r="AY1605" s="2"/>
      <c r="BO1605" s="2"/>
      <c r="BW1605" s="2"/>
      <c r="CE1605" s="2"/>
    </row>
    <row r="1606" spans="19:83" ht="23.25">
      <c r="S1606" s="2"/>
      <c r="AA1606" s="2"/>
      <c r="AI1606" s="2"/>
      <c r="AQ1606" s="2"/>
      <c r="AY1606" s="2"/>
      <c r="BO1606" s="2"/>
      <c r="BW1606" s="2"/>
      <c r="CE1606" s="2"/>
    </row>
    <row r="1607" spans="19:83" ht="23.25">
      <c r="S1607" s="2"/>
      <c r="AA1607" s="2"/>
      <c r="AI1607" s="2"/>
      <c r="AQ1607" s="2"/>
      <c r="AY1607" s="2"/>
      <c r="BO1607" s="2"/>
      <c r="BW1607" s="2"/>
      <c r="CE1607" s="2"/>
    </row>
    <row r="1608" spans="19:83" ht="23.25">
      <c r="S1608" s="2"/>
      <c r="AA1608" s="2"/>
      <c r="AI1608" s="2"/>
      <c r="AQ1608" s="2"/>
      <c r="AY1608" s="2"/>
      <c r="BO1608" s="2"/>
      <c r="BW1608" s="2"/>
      <c r="CE1608" s="2"/>
    </row>
    <row r="1609" spans="19:83" ht="23.25">
      <c r="S1609" s="2"/>
      <c r="AA1609" s="2"/>
      <c r="AI1609" s="2"/>
      <c r="AQ1609" s="2"/>
      <c r="AY1609" s="2"/>
      <c r="BO1609" s="2"/>
      <c r="BW1609" s="2"/>
      <c r="CE1609" s="2"/>
    </row>
    <row r="1610" spans="19:83" ht="23.25">
      <c r="S1610" s="2"/>
      <c r="AA1610" s="2"/>
      <c r="AI1610" s="2"/>
      <c r="AQ1610" s="2"/>
      <c r="AY1610" s="2"/>
      <c r="BO1610" s="2"/>
      <c r="BW1610" s="2"/>
      <c r="CE1610" s="2"/>
    </row>
    <row r="1611" spans="19:83" ht="23.25">
      <c r="S1611" s="2"/>
      <c r="AA1611" s="2"/>
      <c r="AI1611" s="2"/>
      <c r="AQ1611" s="2"/>
      <c r="AY1611" s="2"/>
      <c r="BO1611" s="2"/>
      <c r="BW1611" s="2"/>
      <c r="CE1611" s="2"/>
    </row>
    <row r="1612" spans="19:83" ht="23.25">
      <c r="S1612" s="2"/>
      <c r="AA1612" s="2"/>
      <c r="AI1612" s="2"/>
      <c r="AQ1612" s="2"/>
      <c r="AY1612" s="2"/>
      <c r="BO1612" s="2"/>
      <c r="BW1612" s="2"/>
      <c r="CE1612" s="2"/>
    </row>
    <row r="1613" spans="19:83" ht="23.25">
      <c r="S1613" s="2"/>
      <c r="AA1613" s="2"/>
      <c r="AI1613" s="2"/>
      <c r="AQ1613" s="2"/>
      <c r="AY1613" s="2"/>
      <c r="BO1613" s="2"/>
      <c r="BW1613" s="2"/>
      <c r="CE1613" s="2"/>
    </row>
    <row r="1614" spans="19:83" ht="23.25">
      <c r="S1614" s="2"/>
      <c r="AA1614" s="2"/>
      <c r="AI1614" s="2"/>
      <c r="AQ1614" s="2"/>
      <c r="AY1614" s="2"/>
      <c r="BO1614" s="2"/>
      <c r="BW1614" s="2"/>
      <c r="CE1614" s="2"/>
    </row>
    <row r="1615" spans="19:83" ht="23.25">
      <c r="S1615" s="2"/>
      <c r="AA1615" s="2"/>
      <c r="AI1615" s="2"/>
      <c r="AQ1615" s="2"/>
      <c r="AY1615" s="2"/>
      <c r="BO1615" s="2"/>
      <c r="BW1615" s="2"/>
      <c r="CE1615" s="2"/>
    </row>
    <row r="1616" spans="19:83" ht="23.25">
      <c r="S1616" s="2"/>
      <c r="AA1616" s="2"/>
      <c r="AI1616" s="2"/>
      <c r="AQ1616" s="2"/>
      <c r="AY1616" s="2"/>
      <c r="BO1616" s="2"/>
      <c r="BW1616" s="2"/>
      <c r="CE1616" s="2"/>
    </row>
    <row r="1617" spans="19:83" ht="23.25">
      <c r="S1617" s="2"/>
      <c r="AA1617" s="2"/>
      <c r="AI1617" s="2"/>
      <c r="AQ1617" s="2"/>
      <c r="AY1617" s="2"/>
      <c r="BO1617" s="2"/>
      <c r="BW1617" s="2"/>
      <c r="CE1617" s="2"/>
    </row>
    <row r="1618" spans="19:83" ht="23.25">
      <c r="S1618" s="2"/>
      <c r="AA1618" s="2"/>
      <c r="AI1618" s="2"/>
      <c r="AQ1618" s="2"/>
      <c r="AY1618" s="2"/>
      <c r="BO1618" s="2"/>
      <c r="BW1618" s="2"/>
      <c r="CE1618" s="2"/>
    </row>
    <row r="1619" spans="19:83" ht="23.25">
      <c r="S1619" s="2"/>
      <c r="AA1619" s="2"/>
      <c r="AI1619" s="2"/>
      <c r="AQ1619" s="2"/>
      <c r="AY1619" s="2"/>
      <c r="BO1619" s="2"/>
      <c r="BW1619" s="2"/>
      <c r="CE1619" s="2"/>
    </row>
    <row r="1620" spans="19:83" ht="23.25">
      <c r="S1620" s="2"/>
      <c r="AA1620" s="2"/>
      <c r="AI1620" s="2"/>
      <c r="AQ1620" s="2"/>
      <c r="AY1620" s="2"/>
      <c r="BO1620" s="2"/>
      <c r="BW1620" s="2"/>
      <c r="CE1620" s="2"/>
    </row>
    <row r="1621" spans="19:83" ht="23.25">
      <c r="S1621" s="2"/>
      <c r="AA1621" s="2"/>
      <c r="AI1621" s="2"/>
      <c r="AQ1621" s="2"/>
      <c r="AY1621" s="2"/>
      <c r="BO1621" s="2"/>
      <c r="BW1621" s="2"/>
      <c r="CE1621" s="2"/>
    </row>
    <row r="1622" spans="19:83" ht="23.25">
      <c r="S1622" s="2"/>
      <c r="AA1622" s="2"/>
      <c r="AI1622" s="2"/>
      <c r="AQ1622" s="2"/>
      <c r="AY1622" s="2"/>
      <c r="BO1622" s="2"/>
      <c r="BW1622" s="2"/>
      <c r="CE1622" s="2"/>
    </row>
    <row r="1623" spans="19:83" ht="23.25">
      <c r="S1623" s="2"/>
      <c r="AA1623" s="2"/>
      <c r="AI1623" s="2"/>
      <c r="AQ1623" s="2"/>
      <c r="AY1623" s="2"/>
      <c r="BO1623" s="2"/>
      <c r="BW1623" s="2"/>
      <c r="CE1623" s="2"/>
    </row>
    <row r="1624" spans="19:83" ht="23.25">
      <c r="S1624" s="2"/>
      <c r="AA1624" s="2"/>
      <c r="AI1624" s="2"/>
      <c r="AQ1624" s="2"/>
      <c r="AY1624" s="2"/>
      <c r="BO1624" s="2"/>
      <c r="BW1624" s="2"/>
      <c r="CE1624" s="2"/>
    </row>
    <row r="1625" spans="19:83" ht="23.25">
      <c r="S1625" s="2"/>
      <c r="AA1625" s="2"/>
      <c r="AI1625" s="2"/>
      <c r="AQ1625" s="2"/>
      <c r="AY1625" s="2"/>
      <c r="BO1625" s="2"/>
      <c r="BW1625" s="2"/>
      <c r="CE1625" s="2"/>
    </row>
    <row r="1626" spans="19:83" ht="23.25">
      <c r="S1626" s="2"/>
      <c r="AA1626" s="2"/>
      <c r="AI1626" s="2"/>
      <c r="AQ1626" s="2"/>
      <c r="AY1626" s="2"/>
      <c r="BO1626" s="2"/>
      <c r="BW1626" s="2"/>
      <c r="CE1626" s="2"/>
    </row>
    <row r="1627" spans="19:83" ht="23.25">
      <c r="S1627" s="2"/>
      <c r="AA1627" s="2"/>
      <c r="AI1627" s="2"/>
      <c r="AQ1627" s="2"/>
      <c r="AY1627" s="2"/>
      <c r="BO1627" s="2"/>
      <c r="BW1627" s="2"/>
      <c r="CE1627" s="2"/>
    </row>
    <row r="1628" spans="19:83" ht="23.25">
      <c r="S1628" s="2"/>
      <c r="AA1628" s="2"/>
      <c r="AI1628" s="2"/>
      <c r="AQ1628" s="2"/>
      <c r="AY1628" s="2"/>
      <c r="BO1628" s="2"/>
      <c r="BW1628" s="2"/>
      <c r="CE1628" s="2"/>
    </row>
    <row r="1629" spans="19:83" ht="23.25">
      <c r="S1629" s="2"/>
      <c r="AA1629" s="2"/>
      <c r="AI1629" s="2"/>
      <c r="AQ1629" s="2"/>
      <c r="AY1629" s="2"/>
      <c r="BO1629" s="2"/>
      <c r="BW1629" s="2"/>
      <c r="CE1629" s="2"/>
    </row>
    <row r="1630" spans="19:83" ht="23.25">
      <c r="S1630" s="2"/>
      <c r="AA1630" s="2"/>
      <c r="AI1630" s="2"/>
      <c r="AQ1630" s="2"/>
      <c r="AY1630" s="2"/>
      <c r="BO1630" s="2"/>
      <c r="BW1630" s="2"/>
      <c r="CE1630" s="2"/>
    </row>
    <row r="1631" spans="19:83" ht="23.25">
      <c r="S1631" s="2"/>
      <c r="AA1631" s="2"/>
      <c r="AI1631" s="2"/>
      <c r="AQ1631" s="2"/>
      <c r="AY1631" s="2"/>
      <c r="BO1631" s="2"/>
      <c r="BW1631" s="2"/>
      <c r="CE1631" s="2"/>
    </row>
    <row r="1632" spans="19:83" ht="23.25">
      <c r="S1632" s="2"/>
      <c r="AA1632" s="2"/>
      <c r="AI1632" s="2"/>
      <c r="AQ1632" s="2"/>
      <c r="AY1632" s="2"/>
      <c r="BO1632" s="2"/>
      <c r="BW1632" s="2"/>
      <c r="CE1632" s="2"/>
    </row>
    <row r="1633" spans="19:83" ht="23.25">
      <c r="S1633" s="2"/>
      <c r="AA1633" s="2"/>
      <c r="AI1633" s="2"/>
      <c r="AQ1633" s="2"/>
      <c r="AY1633" s="2"/>
      <c r="BO1633" s="2"/>
      <c r="BW1633" s="2"/>
      <c r="CE1633" s="2"/>
    </row>
    <row r="1634" spans="19:83" ht="23.25">
      <c r="S1634" s="2"/>
      <c r="AA1634" s="2"/>
      <c r="AI1634" s="2"/>
      <c r="AQ1634" s="2"/>
      <c r="AY1634" s="2"/>
      <c r="BO1634" s="2"/>
      <c r="BW1634" s="2"/>
      <c r="CE1634" s="2"/>
    </row>
    <row r="1635" spans="19:83" ht="23.25">
      <c r="S1635" s="2"/>
      <c r="AA1635" s="2"/>
      <c r="AI1635" s="2"/>
      <c r="AQ1635" s="2"/>
      <c r="AY1635" s="2"/>
      <c r="BO1635" s="2"/>
      <c r="BW1635" s="2"/>
      <c r="CE1635" s="2"/>
    </row>
    <row r="1636" spans="19:83" ht="23.25">
      <c r="S1636" s="2"/>
      <c r="AA1636" s="2"/>
      <c r="AI1636" s="2"/>
      <c r="AQ1636" s="2"/>
      <c r="AY1636" s="2"/>
      <c r="BO1636" s="2"/>
      <c r="BW1636" s="2"/>
      <c r="CE1636" s="2"/>
    </row>
    <row r="1637" spans="19:83" ht="23.25">
      <c r="S1637" s="2"/>
      <c r="AA1637" s="2"/>
      <c r="AI1637" s="2"/>
      <c r="AQ1637" s="2"/>
      <c r="AY1637" s="2"/>
      <c r="BO1637" s="2"/>
      <c r="BW1637" s="2"/>
      <c r="CE1637" s="2"/>
    </row>
    <row r="1638" spans="19:83" ht="23.25">
      <c r="S1638" s="2"/>
      <c r="AA1638" s="2"/>
      <c r="AI1638" s="2"/>
      <c r="AQ1638" s="2"/>
      <c r="AY1638" s="2"/>
      <c r="BO1638" s="2"/>
      <c r="BW1638" s="2"/>
      <c r="CE1638" s="2"/>
    </row>
    <row r="1639" spans="19:83" ht="23.25">
      <c r="S1639" s="2"/>
      <c r="AA1639" s="2"/>
      <c r="AI1639" s="2"/>
      <c r="AQ1639" s="2"/>
      <c r="AY1639" s="2"/>
      <c r="BO1639" s="2"/>
      <c r="BW1639" s="2"/>
      <c r="CE1639" s="2"/>
    </row>
    <row r="1640" spans="19:83" ht="23.25">
      <c r="S1640" s="2"/>
      <c r="AA1640" s="2"/>
      <c r="AI1640" s="2"/>
      <c r="AQ1640" s="2"/>
      <c r="AY1640" s="2"/>
      <c r="BO1640" s="2"/>
      <c r="BW1640" s="2"/>
      <c r="CE1640" s="2"/>
    </row>
    <row r="1641" spans="19:83" ht="23.25">
      <c r="S1641" s="2"/>
      <c r="AA1641" s="2"/>
      <c r="AI1641" s="2"/>
      <c r="AQ1641" s="2"/>
      <c r="AY1641" s="2"/>
      <c r="BO1641" s="2"/>
      <c r="BW1641" s="2"/>
      <c r="CE1641" s="2"/>
    </row>
    <row r="1642" spans="19:83" ht="23.25">
      <c r="S1642" s="2"/>
      <c r="AA1642" s="2"/>
      <c r="AI1642" s="2"/>
      <c r="AQ1642" s="2"/>
      <c r="AY1642" s="2"/>
      <c r="BO1642" s="2"/>
      <c r="BW1642" s="2"/>
      <c r="CE1642" s="2"/>
    </row>
    <row r="1643" spans="19:83" ht="23.25">
      <c r="S1643" s="2"/>
      <c r="AA1643" s="2"/>
      <c r="AI1643" s="2"/>
      <c r="AQ1643" s="2"/>
      <c r="AY1643" s="2"/>
      <c r="BO1643" s="2"/>
      <c r="BW1643" s="2"/>
      <c r="CE1643" s="2"/>
    </row>
    <row r="1644" spans="19:83" ht="23.25">
      <c r="S1644" s="2"/>
      <c r="AA1644" s="2"/>
      <c r="AI1644" s="2"/>
      <c r="AQ1644" s="2"/>
      <c r="AY1644" s="2"/>
      <c r="BO1644" s="2"/>
      <c r="BW1644" s="2"/>
      <c r="CE1644" s="2"/>
    </row>
    <row r="1645" spans="19:83" ht="23.25">
      <c r="S1645" s="2"/>
      <c r="AA1645" s="2"/>
      <c r="AI1645" s="2"/>
      <c r="AQ1645" s="2"/>
      <c r="AY1645" s="2"/>
      <c r="BO1645" s="2"/>
      <c r="BW1645" s="2"/>
      <c r="CE1645" s="2"/>
    </row>
    <row r="1646" spans="19:83" ht="23.25">
      <c r="S1646" s="2"/>
      <c r="AA1646" s="2"/>
      <c r="AI1646" s="2"/>
      <c r="AQ1646" s="2"/>
      <c r="AY1646" s="2"/>
      <c r="BO1646" s="2"/>
      <c r="BW1646" s="2"/>
      <c r="CE1646" s="2"/>
    </row>
    <row r="1647" spans="19:83" ht="23.25">
      <c r="S1647" s="2"/>
      <c r="AA1647" s="2"/>
      <c r="AI1647" s="2"/>
      <c r="AQ1647" s="2"/>
      <c r="AY1647" s="2"/>
      <c r="BO1647" s="2"/>
      <c r="BW1647" s="2"/>
      <c r="CE1647" s="2"/>
    </row>
    <row r="1648" spans="19:83" ht="23.25">
      <c r="S1648" s="2"/>
      <c r="AA1648" s="2"/>
      <c r="AI1648" s="2"/>
      <c r="AQ1648" s="2"/>
      <c r="AY1648" s="2"/>
      <c r="BO1648" s="2"/>
      <c r="BW1648" s="2"/>
      <c r="CE1648" s="2"/>
    </row>
    <row r="1649" spans="19:83" ht="23.25">
      <c r="S1649" s="2"/>
      <c r="AA1649" s="2"/>
      <c r="AI1649" s="2"/>
      <c r="AQ1649" s="2"/>
      <c r="AY1649" s="2"/>
      <c r="BO1649" s="2"/>
      <c r="BW1649" s="2"/>
      <c r="CE1649" s="2"/>
    </row>
    <row r="1650" spans="19:83" ht="23.25">
      <c r="S1650" s="2"/>
      <c r="AA1650" s="2"/>
      <c r="AI1650" s="2"/>
      <c r="AQ1650" s="2"/>
      <c r="AY1650" s="2"/>
      <c r="BO1650" s="2"/>
      <c r="BW1650" s="2"/>
      <c r="CE1650" s="2"/>
    </row>
    <row r="1651" spans="19:83" ht="23.25">
      <c r="S1651" s="2"/>
      <c r="AA1651" s="2"/>
      <c r="AI1651" s="2"/>
      <c r="AQ1651" s="2"/>
      <c r="AY1651" s="2"/>
      <c r="BO1651" s="2"/>
      <c r="BW1651" s="2"/>
      <c r="CE1651" s="2"/>
    </row>
    <row r="1652" spans="19:83" ht="23.25">
      <c r="S1652" s="2"/>
      <c r="AA1652" s="2"/>
      <c r="AI1652" s="2"/>
      <c r="AQ1652" s="2"/>
      <c r="AY1652" s="2"/>
      <c r="BO1652" s="2"/>
      <c r="BW1652" s="2"/>
      <c r="CE1652" s="2"/>
    </row>
    <row r="1653" spans="19:83" ht="23.25">
      <c r="S1653" s="2"/>
      <c r="AA1653" s="2"/>
      <c r="AI1653" s="2"/>
      <c r="AQ1653" s="2"/>
      <c r="AY1653" s="2"/>
      <c r="BO1653" s="2"/>
      <c r="BW1653" s="2"/>
      <c r="CE1653" s="2"/>
    </row>
    <row r="1654" spans="19:83" ht="23.25">
      <c r="S1654" s="2"/>
      <c r="AA1654" s="2"/>
      <c r="AI1654" s="2"/>
      <c r="AQ1654" s="2"/>
      <c r="AY1654" s="2"/>
      <c r="BO1654" s="2"/>
      <c r="BW1654" s="2"/>
      <c r="CE1654" s="2"/>
    </row>
    <row r="1655" spans="19:83" ht="23.25">
      <c r="S1655" s="2"/>
      <c r="AA1655" s="2"/>
      <c r="AI1655" s="2"/>
      <c r="AQ1655" s="2"/>
      <c r="AY1655" s="2"/>
      <c r="BO1655" s="2"/>
      <c r="BW1655" s="2"/>
      <c r="CE1655" s="2"/>
    </row>
    <row r="1656" spans="19:83" ht="23.25">
      <c r="S1656" s="2"/>
      <c r="AA1656" s="2"/>
      <c r="AI1656" s="2"/>
      <c r="AQ1656" s="2"/>
      <c r="AY1656" s="2"/>
      <c r="BO1656" s="2"/>
      <c r="BW1656" s="2"/>
      <c r="CE1656" s="2"/>
    </row>
    <row r="1657" spans="19:83" ht="23.25">
      <c r="S1657" s="2"/>
      <c r="AA1657" s="2"/>
      <c r="AI1657" s="2"/>
      <c r="AQ1657" s="2"/>
      <c r="AY1657" s="2"/>
      <c r="BO1657" s="2"/>
      <c r="BW1657" s="2"/>
      <c r="CE1657" s="2"/>
    </row>
    <row r="1658" spans="19:83" ht="23.25">
      <c r="S1658" s="2"/>
      <c r="AA1658" s="2"/>
      <c r="AI1658" s="2"/>
      <c r="AQ1658" s="2"/>
      <c r="AY1658" s="2"/>
      <c r="BO1658" s="2"/>
      <c r="BW1658" s="2"/>
      <c r="CE1658" s="2"/>
    </row>
    <row r="1659" spans="19:83" ht="23.25">
      <c r="S1659" s="2"/>
      <c r="AA1659" s="2"/>
      <c r="AI1659" s="2"/>
      <c r="AQ1659" s="2"/>
      <c r="AY1659" s="2"/>
      <c r="BO1659" s="2"/>
      <c r="BW1659" s="2"/>
      <c r="CE1659" s="2"/>
    </row>
    <row r="1660" spans="19:83" ht="23.25">
      <c r="S1660" s="2"/>
      <c r="AA1660" s="2"/>
      <c r="AI1660" s="2"/>
      <c r="AQ1660" s="2"/>
      <c r="AY1660" s="2"/>
      <c r="BO1660" s="2"/>
      <c r="BW1660" s="2"/>
      <c r="CE1660" s="2"/>
    </row>
    <row r="1661" spans="19:83" ht="23.25">
      <c r="S1661" s="2"/>
      <c r="AA1661" s="2"/>
      <c r="AI1661" s="2"/>
      <c r="AQ1661" s="2"/>
      <c r="AY1661" s="2"/>
      <c r="BO1661" s="2"/>
      <c r="BW1661" s="2"/>
      <c r="CE1661" s="2"/>
    </row>
    <row r="1662" spans="19:83" ht="23.25">
      <c r="S1662" s="2"/>
      <c r="AA1662" s="2"/>
      <c r="AI1662" s="2"/>
      <c r="AQ1662" s="2"/>
      <c r="AY1662" s="2"/>
      <c r="BO1662" s="2"/>
      <c r="BW1662" s="2"/>
      <c r="CE1662" s="2"/>
    </row>
    <row r="1663" spans="19:83" ht="23.25">
      <c r="S1663" s="2"/>
      <c r="AA1663" s="2"/>
      <c r="AI1663" s="2"/>
      <c r="AQ1663" s="2"/>
      <c r="AY1663" s="2"/>
      <c r="BO1663" s="2"/>
      <c r="BW1663" s="2"/>
      <c r="CE1663" s="2"/>
    </row>
    <row r="1664" spans="19:83" ht="23.25">
      <c r="S1664" s="2"/>
      <c r="AA1664" s="2"/>
      <c r="AI1664" s="2"/>
      <c r="AQ1664" s="2"/>
      <c r="AY1664" s="2"/>
      <c r="BO1664" s="2"/>
      <c r="BW1664" s="2"/>
      <c r="CE1664" s="2"/>
    </row>
    <row r="1665" spans="19:83" ht="23.25">
      <c r="S1665" s="2"/>
      <c r="AA1665" s="2"/>
      <c r="AI1665" s="2"/>
      <c r="AQ1665" s="2"/>
      <c r="AY1665" s="2"/>
      <c r="BO1665" s="2"/>
      <c r="BW1665" s="2"/>
      <c r="CE1665" s="2"/>
    </row>
    <row r="1666" spans="19:83" ht="23.25">
      <c r="S1666" s="2"/>
      <c r="AA1666" s="2"/>
      <c r="AI1666" s="2"/>
      <c r="AQ1666" s="2"/>
      <c r="AY1666" s="2"/>
      <c r="BO1666" s="2"/>
      <c r="BW1666" s="2"/>
      <c r="CE1666" s="2"/>
    </row>
    <row r="1667" spans="19:83" ht="23.25">
      <c r="S1667" s="2"/>
      <c r="AA1667" s="2"/>
      <c r="AI1667" s="2"/>
      <c r="AQ1667" s="2"/>
      <c r="AY1667" s="2"/>
      <c r="BO1667" s="2"/>
      <c r="BW1667" s="2"/>
      <c r="CE1667" s="2"/>
    </row>
    <row r="1668" spans="19:83" ht="23.25">
      <c r="S1668" s="2"/>
      <c r="AA1668" s="2"/>
      <c r="AI1668" s="2"/>
      <c r="AQ1668" s="2"/>
      <c r="AY1668" s="2"/>
      <c r="BO1668" s="2"/>
      <c r="BW1668" s="2"/>
      <c r="CE1668" s="2"/>
    </row>
    <row r="1669" spans="19:83" ht="23.25">
      <c r="S1669" s="2"/>
      <c r="AA1669" s="2"/>
      <c r="AI1669" s="2"/>
      <c r="AQ1669" s="2"/>
      <c r="AY1669" s="2"/>
      <c r="BO1669" s="2"/>
      <c r="BW1669" s="2"/>
      <c r="CE1669" s="2"/>
    </row>
    <row r="1670" spans="19:83" ht="23.25">
      <c r="S1670" s="2"/>
      <c r="AA1670" s="2"/>
      <c r="AI1670" s="2"/>
      <c r="AQ1670" s="2"/>
      <c r="AY1670" s="2"/>
      <c r="BO1670" s="2"/>
      <c r="BW1670" s="2"/>
      <c r="CE1670" s="2"/>
    </row>
    <row r="1671" spans="19:83" ht="23.25">
      <c r="S1671" s="2"/>
      <c r="AA1671" s="2"/>
      <c r="AI1671" s="2"/>
      <c r="AQ1671" s="2"/>
      <c r="AY1671" s="2"/>
      <c r="BO1671" s="2"/>
      <c r="BW1671" s="2"/>
      <c r="CE1671" s="2"/>
    </row>
    <row r="1672" spans="19:83" ht="23.25">
      <c r="S1672" s="2"/>
      <c r="AA1672" s="2"/>
      <c r="AI1672" s="2"/>
      <c r="AQ1672" s="2"/>
      <c r="AY1672" s="2"/>
      <c r="BO1672" s="2"/>
      <c r="BW1672" s="2"/>
      <c r="CE1672" s="2"/>
    </row>
    <row r="1673" spans="19:83" ht="23.25">
      <c r="S1673" s="2"/>
      <c r="AA1673" s="2"/>
      <c r="AI1673" s="2"/>
      <c r="AQ1673" s="2"/>
      <c r="AY1673" s="2"/>
      <c r="BO1673" s="2"/>
      <c r="BW1673" s="2"/>
      <c r="CE1673" s="2"/>
    </row>
    <row r="1674" spans="19:83" ht="23.25">
      <c r="S1674" s="2"/>
      <c r="AA1674" s="2"/>
      <c r="AI1674" s="2"/>
      <c r="AQ1674" s="2"/>
      <c r="AY1674" s="2"/>
      <c r="BO1674" s="2"/>
      <c r="BW1674" s="2"/>
      <c r="CE1674" s="2"/>
    </row>
    <row r="1675" spans="19:83" ht="23.25">
      <c r="S1675" s="2"/>
      <c r="AA1675" s="2"/>
      <c r="AI1675" s="2"/>
      <c r="AQ1675" s="2"/>
      <c r="AY1675" s="2"/>
      <c r="BO1675" s="2"/>
      <c r="BW1675" s="2"/>
      <c r="CE1675" s="2"/>
    </row>
    <row r="1676" spans="19:83" ht="23.25">
      <c r="S1676" s="2"/>
      <c r="AA1676" s="2"/>
      <c r="AI1676" s="2"/>
      <c r="AQ1676" s="2"/>
      <c r="AY1676" s="2"/>
      <c r="BO1676" s="2"/>
      <c r="BW1676" s="2"/>
      <c r="CE1676" s="2"/>
    </row>
    <row r="1677" spans="19:83" ht="23.25">
      <c r="S1677" s="2"/>
      <c r="AA1677" s="2"/>
      <c r="AI1677" s="2"/>
      <c r="AQ1677" s="2"/>
      <c r="AY1677" s="2"/>
      <c r="BO1677" s="2"/>
      <c r="BW1677" s="2"/>
      <c r="CE1677" s="2"/>
    </row>
    <row r="1678" spans="19:83" ht="23.25">
      <c r="S1678" s="2"/>
      <c r="AA1678" s="2"/>
      <c r="AI1678" s="2"/>
      <c r="AQ1678" s="2"/>
      <c r="AY1678" s="2"/>
      <c r="BO1678" s="2"/>
      <c r="BW1678" s="2"/>
      <c r="CE1678" s="2"/>
    </row>
    <row r="1679" spans="19:83" ht="23.25">
      <c r="S1679" s="2"/>
      <c r="AA1679" s="2"/>
      <c r="AI1679" s="2"/>
      <c r="AQ1679" s="2"/>
      <c r="AY1679" s="2"/>
      <c r="BO1679" s="2"/>
      <c r="BW1679" s="2"/>
      <c r="CE1679" s="2"/>
    </row>
    <row r="1680" spans="19:83" ht="23.25">
      <c r="S1680" s="2"/>
      <c r="AA1680" s="2"/>
      <c r="AI1680" s="2"/>
      <c r="AQ1680" s="2"/>
      <c r="AY1680" s="2"/>
      <c r="BO1680" s="2"/>
      <c r="BW1680" s="2"/>
      <c r="CE1680" s="2"/>
    </row>
    <row r="1681" spans="19:83" ht="23.25">
      <c r="S1681" s="2"/>
      <c r="AA1681" s="2"/>
      <c r="AI1681" s="2"/>
      <c r="AQ1681" s="2"/>
      <c r="AY1681" s="2"/>
      <c r="BO1681" s="2"/>
      <c r="BW1681" s="2"/>
      <c r="CE1681" s="2"/>
    </row>
    <row r="1682" spans="19:83" ht="23.25">
      <c r="S1682" s="2"/>
      <c r="AA1682" s="2"/>
      <c r="AI1682" s="2"/>
      <c r="AQ1682" s="2"/>
      <c r="AY1682" s="2"/>
      <c r="BO1682" s="2"/>
      <c r="BW1682" s="2"/>
      <c r="CE1682" s="2"/>
    </row>
    <row r="1683" spans="19:83" ht="23.25">
      <c r="S1683" s="2"/>
      <c r="AA1683" s="2"/>
      <c r="AI1683" s="2"/>
      <c r="AQ1683" s="2"/>
      <c r="AY1683" s="2"/>
      <c r="BO1683" s="2"/>
      <c r="BW1683" s="2"/>
      <c r="CE1683" s="2"/>
    </row>
    <row r="1684" spans="19:83" ht="23.25">
      <c r="S1684" s="2"/>
      <c r="AA1684" s="2"/>
      <c r="AI1684" s="2"/>
      <c r="AQ1684" s="2"/>
      <c r="AY1684" s="2"/>
      <c r="BO1684" s="2"/>
      <c r="BW1684" s="2"/>
      <c r="CE1684" s="2"/>
    </row>
    <row r="1685" spans="19:83" ht="23.25">
      <c r="S1685" s="2"/>
      <c r="AA1685" s="2"/>
      <c r="AI1685" s="2"/>
      <c r="AQ1685" s="2"/>
      <c r="AY1685" s="2"/>
      <c r="BO1685" s="2"/>
      <c r="BW1685" s="2"/>
      <c r="CE1685" s="2"/>
    </row>
    <row r="1686" spans="19:83" ht="23.25">
      <c r="S1686" s="2"/>
      <c r="AA1686" s="2"/>
      <c r="AI1686" s="2"/>
      <c r="AQ1686" s="2"/>
      <c r="AY1686" s="2"/>
      <c r="BO1686" s="2"/>
      <c r="BW1686" s="2"/>
      <c r="CE1686" s="2"/>
    </row>
    <row r="1687" spans="19:83" ht="23.25">
      <c r="S1687" s="2"/>
      <c r="AA1687" s="2"/>
      <c r="AI1687" s="2"/>
      <c r="AQ1687" s="2"/>
      <c r="AY1687" s="2"/>
      <c r="BO1687" s="2"/>
      <c r="BW1687" s="2"/>
      <c r="CE1687" s="2"/>
    </row>
    <row r="1688" spans="19:83" ht="23.25">
      <c r="S1688" s="2"/>
      <c r="AA1688" s="2"/>
      <c r="AI1688" s="2"/>
      <c r="AQ1688" s="2"/>
      <c r="AY1688" s="2"/>
      <c r="BO1688" s="2"/>
      <c r="BW1688" s="2"/>
      <c r="CE1688" s="2"/>
    </row>
    <row r="1689" spans="19:83" ht="23.25">
      <c r="S1689" s="2"/>
      <c r="AA1689" s="2"/>
      <c r="AI1689" s="2"/>
      <c r="AQ1689" s="2"/>
      <c r="AY1689" s="2"/>
      <c r="BO1689" s="2"/>
      <c r="BW1689" s="2"/>
      <c r="CE1689" s="2"/>
    </row>
    <row r="1690" spans="19:83" ht="23.25">
      <c r="S1690" s="2"/>
      <c r="AA1690" s="2"/>
      <c r="AI1690" s="2"/>
      <c r="AQ1690" s="2"/>
      <c r="AY1690" s="2"/>
      <c r="BO1690" s="2"/>
      <c r="BW1690" s="2"/>
      <c r="CE1690" s="2"/>
    </row>
    <row r="1691" spans="19:83" ht="23.25">
      <c r="S1691" s="2"/>
      <c r="AA1691" s="2"/>
      <c r="AI1691" s="2"/>
      <c r="AQ1691" s="2"/>
      <c r="AY1691" s="2"/>
      <c r="BO1691" s="2"/>
      <c r="BW1691" s="2"/>
      <c r="CE1691" s="2"/>
    </row>
    <row r="1692" spans="19:83" ht="23.25">
      <c r="S1692" s="2"/>
      <c r="AA1692" s="2"/>
      <c r="AI1692" s="2"/>
      <c r="AQ1692" s="2"/>
      <c r="AY1692" s="2"/>
      <c r="BO1692" s="2"/>
      <c r="BW1692" s="2"/>
      <c r="CE1692" s="2"/>
    </row>
    <row r="1693" spans="19:83" ht="23.25">
      <c r="S1693" s="2"/>
      <c r="AA1693" s="2"/>
      <c r="AI1693" s="2"/>
      <c r="AQ1693" s="2"/>
      <c r="AY1693" s="2"/>
      <c r="BO1693" s="2"/>
      <c r="BW1693" s="2"/>
      <c r="CE1693" s="2"/>
    </row>
    <row r="1694" spans="19:83" ht="23.25">
      <c r="S1694" s="2"/>
      <c r="AA1694" s="2"/>
      <c r="AI1694" s="2"/>
      <c r="AQ1694" s="2"/>
      <c r="AY1694" s="2"/>
      <c r="BO1694" s="2"/>
      <c r="BW1694" s="2"/>
      <c r="CE1694" s="2"/>
    </row>
    <row r="1695" spans="19:83" ht="23.25">
      <c r="S1695" s="2"/>
      <c r="AA1695" s="2"/>
      <c r="AI1695" s="2"/>
      <c r="AQ1695" s="2"/>
      <c r="AY1695" s="2"/>
      <c r="BO1695" s="2"/>
      <c r="BW1695" s="2"/>
      <c r="CE1695" s="2"/>
    </row>
    <row r="1696" spans="19:83" ht="23.25">
      <c r="S1696" s="2"/>
      <c r="AA1696" s="2"/>
      <c r="AI1696" s="2"/>
      <c r="AQ1696" s="2"/>
      <c r="AY1696" s="2"/>
      <c r="BO1696" s="2"/>
      <c r="BW1696" s="2"/>
      <c r="CE1696" s="2"/>
    </row>
    <row r="1697" spans="19:83" ht="23.25">
      <c r="S1697" s="2"/>
      <c r="AA1697" s="2"/>
      <c r="AI1697" s="2"/>
      <c r="AQ1697" s="2"/>
      <c r="AY1697" s="2"/>
      <c r="BO1697" s="2"/>
      <c r="BW1697" s="2"/>
      <c r="CE1697" s="2"/>
    </row>
    <row r="1698" spans="19:83" ht="23.25">
      <c r="S1698" s="2"/>
      <c r="AA1698" s="2"/>
      <c r="AI1698" s="2"/>
      <c r="AQ1698" s="2"/>
      <c r="AY1698" s="2"/>
      <c r="BO1698" s="2"/>
      <c r="BW1698" s="2"/>
      <c r="CE1698" s="2"/>
    </row>
    <row r="1699" spans="19:83" ht="23.25">
      <c r="S1699" s="2"/>
      <c r="AA1699" s="2"/>
      <c r="AI1699" s="2"/>
      <c r="AQ1699" s="2"/>
      <c r="AY1699" s="2"/>
      <c r="BO1699" s="2"/>
      <c r="BW1699" s="2"/>
      <c r="CE1699" s="2"/>
    </row>
    <row r="1700" spans="19:83" ht="23.25">
      <c r="S1700" s="2"/>
      <c r="AA1700" s="2"/>
      <c r="AI1700" s="2"/>
      <c r="AQ1700" s="2"/>
      <c r="AY1700" s="2"/>
      <c r="BO1700" s="2"/>
      <c r="BW1700" s="2"/>
      <c r="CE1700" s="2"/>
    </row>
    <row r="1701" spans="19:83" ht="23.25">
      <c r="S1701" s="2"/>
      <c r="AA1701" s="2"/>
      <c r="AI1701" s="2"/>
      <c r="AQ1701" s="2"/>
      <c r="AY1701" s="2"/>
      <c r="BO1701" s="2"/>
      <c r="BW1701" s="2"/>
      <c r="CE1701" s="2"/>
    </row>
    <row r="1702" spans="19:83" ht="23.25">
      <c r="S1702" s="2"/>
      <c r="AA1702" s="2"/>
      <c r="AI1702" s="2"/>
      <c r="AQ1702" s="2"/>
      <c r="AY1702" s="2"/>
      <c r="BO1702" s="2"/>
      <c r="BW1702" s="2"/>
      <c r="CE1702" s="2"/>
    </row>
    <row r="1703" spans="19:83" ht="23.25">
      <c r="S1703" s="2"/>
      <c r="AA1703" s="2"/>
      <c r="AI1703" s="2"/>
      <c r="AQ1703" s="2"/>
      <c r="AY1703" s="2"/>
      <c r="BO1703" s="2"/>
      <c r="BW1703" s="2"/>
      <c r="CE1703" s="2"/>
    </row>
    <row r="1704" spans="19:83" ht="23.25">
      <c r="S1704" s="2"/>
      <c r="AA1704" s="2"/>
      <c r="AI1704" s="2"/>
      <c r="AQ1704" s="2"/>
      <c r="AY1704" s="2"/>
      <c r="BO1704" s="2"/>
      <c r="BW1704" s="2"/>
      <c r="CE1704" s="2"/>
    </row>
    <row r="1705" spans="19:83" ht="23.25">
      <c r="S1705" s="2"/>
      <c r="AA1705" s="2"/>
      <c r="AI1705" s="2"/>
      <c r="AQ1705" s="2"/>
      <c r="AY1705" s="2"/>
      <c r="BO1705" s="2"/>
      <c r="BW1705" s="2"/>
      <c r="CE1705" s="2"/>
    </row>
    <row r="1706" spans="19:83" ht="23.25">
      <c r="S1706" s="2"/>
      <c r="AA1706" s="2"/>
      <c r="AI1706" s="2"/>
      <c r="AQ1706" s="2"/>
      <c r="AY1706" s="2"/>
      <c r="BO1706" s="2"/>
      <c r="BW1706" s="2"/>
      <c r="CE1706" s="2"/>
    </row>
    <row r="1707" spans="19:83" ht="23.25">
      <c r="S1707" s="2"/>
      <c r="AA1707" s="2"/>
      <c r="AI1707" s="2"/>
      <c r="AQ1707" s="2"/>
      <c r="AY1707" s="2"/>
      <c r="BO1707" s="2"/>
      <c r="BW1707" s="2"/>
      <c r="CE1707" s="2"/>
    </row>
    <row r="1708" spans="19:83" ht="23.25">
      <c r="S1708" s="2"/>
      <c r="AA1708" s="2"/>
      <c r="AI1708" s="2"/>
      <c r="AQ1708" s="2"/>
      <c r="AY1708" s="2"/>
      <c r="BO1708" s="2"/>
      <c r="BW1708" s="2"/>
      <c r="CE1708" s="2"/>
    </row>
    <row r="1709" spans="19:83" ht="23.25">
      <c r="S1709" s="2"/>
      <c r="AA1709" s="2"/>
      <c r="AI1709" s="2"/>
      <c r="AQ1709" s="2"/>
      <c r="AY1709" s="2"/>
      <c r="BO1709" s="2"/>
      <c r="BW1709" s="2"/>
      <c r="CE1709" s="2"/>
    </row>
    <row r="1710" spans="19:83" ht="23.25">
      <c r="S1710" s="2"/>
      <c r="AA1710" s="2"/>
      <c r="AI1710" s="2"/>
      <c r="AQ1710" s="2"/>
      <c r="AY1710" s="2"/>
      <c r="BO1710" s="2"/>
      <c r="BW1710" s="2"/>
      <c r="CE1710" s="2"/>
    </row>
    <row r="1711" spans="19:83" ht="23.25">
      <c r="S1711" s="2"/>
      <c r="AA1711" s="2"/>
      <c r="AI1711" s="2"/>
      <c r="AQ1711" s="2"/>
      <c r="AY1711" s="2"/>
      <c r="BO1711" s="2"/>
      <c r="BW1711" s="2"/>
      <c r="CE1711" s="2"/>
    </row>
    <row r="1712" spans="19:83" ht="23.25">
      <c r="S1712" s="2"/>
      <c r="AA1712" s="2"/>
      <c r="AI1712" s="2"/>
      <c r="AQ1712" s="2"/>
      <c r="AY1712" s="2"/>
      <c r="BO1712" s="2"/>
      <c r="BW1712" s="2"/>
      <c r="CE1712" s="2"/>
    </row>
    <row r="1713" spans="19:83" ht="23.25">
      <c r="S1713" s="2"/>
      <c r="AA1713" s="2"/>
      <c r="AI1713" s="2"/>
      <c r="AQ1713" s="2"/>
      <c r="AY1713" s="2"/>
      <c r="BO1713" s="2"/>
      <c r="BW1713" s="2"/>
      <c r="CE1713" s="2"/>
    </row>
    <row r="1714" spans="19:83" ht="23.25">
      <c r="S1714" s="2"/>
      <c r="AA1714" s="2"/>
      <c r="AI1714" s="2"/>
      <c r="AQ1714" s="2"/>
      <c r="AY1714" s="2"/>
      <c r="BO1714" s="2"/>
      <c r="BW1714" s="2"/>
      <c r="CE1714" s="2"/>
    </row>
    <row r="1715" spans="19:83" ht="23.25">
      <c r="S1715" s="2"/>
      <c r="AA1715" s="2"/>
      <c r="AI1715" s="2"/>
      <c r="AQ1715" s="2"/>
      <c r="AY1715" s="2"/>
      <c r="BO1715" s="2"/>
      <c r="BW1715" s="2"/>
      <c r="CE1715" s="2"/>
    </row>
    <row r="1716" spans="19:83" ht="23.25">
      <c r="S1716" s="2"/>
      <c r="AA1716" s="2"/>
      <c r="AI1716" s="2"/>
      <c r="AQ1716" s="2"/>
      <c r="AY1716" s="2"/>
      <c r="BO1716" s="2"/>
      <c r="BW1716" s="2"/>
      <c r="CE1716" s="2"/>
    </row>
    <row r="1717" spans="19:83" ht="23.25">
      <c r="S1717" s="2"/>
      <c r="AA1717" s="2"/>
      <c r="AI1717" s="2"/>
      <c r="AQ1717" s="2"/>
      <c r="AY1717" s="2"/>
      <c r="BO1717" s="2"/>
      <c r="BW1717" s="2"/>
      <c r="CE1717" s="2"/>
    </row>
    <row r="1718" spans="19:83" ht="23.25">
      <c r="S1718" s="2"/>
      <c r="AA1718" s="2"/>
      <c r="AI1718" s="2"/>
      <c r="AQ1718" s="2"/>
      <c r="AY1718" s="2"/>
      <c r="BO1718" s="2"/>
      <c r="BW1718" s="2"/>
      <c r="CE1718" s="2"/>
    </row>
    <row r="1719" spans="19:83" ht="23.25">
      <c r="S1719" s="2"/>
      <c r="AA1719" s="2"/>
      <c r="AI1719" s="2"/>
      <c r="AQ1719" s="2"/>
      <c r="AY1719" s="2"/>
      <c r="BO1719" s="2"/>
      <c r="BW1719" s="2"/>
      <c r="CE1719" s="2"/>
    </row>
    <row r="1720" spans="19:83" ht="23.25">
      <c r="S1720" s="2"/>
      <c r="AA1720" s="2"/>
      <c r="AI1720" s="2"/>
      <c r="AQ1720" s="2"/>
      <c r="AY1720" s="2"/>
      <c r="BO1720" s="2"/>
      <c r="BW1720" s="2"/>
      <c r="CE1720" s="2"/>
    </row>
    <row r="1721" spans="19:83" ht="23.25">
      <c r="S1721" s="2"/>
      <c r="AA1721" s="2"/>
      <c r="AI1721" s="2"/>
      <c r="AQ1721" s="2"/>
      <c r="AY1721" s="2"/>
      <c r="BO1721" s="2"/>
      <c r="BW1721" s="2"/>
      <c r="CE1721" s="2"/>
    </row>
    <row r="1722" spans="19:83" ht="23.25">
      <c r="S1722" s="2"/>
      <c r="AA1722" s="2"/>
      <c r="AI1722" s="2"/>
      <c r="AQ1722" s="2"/>
      <c r="AY1722" s="2"/>
      <c r="BO1722" s="2"/>
      <c r="BW1722" s="2"/>
      <c r="CE1722" s="2"/>
    </row>
    <row r="1723" spans="19:83" ht="23.25">
      <c r="S1723" s="2"/>
      <c r="AA1723" s="2"/>
      <c r="AI1723" s="2"/>
      <c r="AQ1723" s="2"/>
      <c r="AY1723" s="2"/>
      <c r="BO1723" s="2"/>
      <c r="BW1723" s="2"/>
      <c r="CE1723" s="2"/>
    </row>
    <row r="1724" spans="19:83" ht="23.25">
      <c r="S1724" s="2"/>
      <c r="AA1724" s="2"/>
      <c r="AI1724" s="2"/>
      <c r="AQ1724" s="2"/>
      <c r="AY1724" s="2"/>
      <c r="BO1724" s="2"/>
      <c r="BW1724" s="2"/>
      <c r="CE1724" s="2"/>
    </row>
    <row r="1725" spans="19:83" ht="23.25">
      <c r="S1725" s="2"/>
      <c r="AA1725" s="2"/>
      <c r="AI1725" s="2"/>
      <c r="AQ1725" s="2"/>
      <c r="AY1725" s="2"/>
      <c r="BO1725" s="2"/>
      <c r="BW1725" s="2"/>
      <c r="CE1725" s="2"/>
    </row>
    <row r="1726" spans="19:83" ht="23.25">
      <c r="S1726" s="2"/>
      <c r="AA1726" s="2"/>
      <c r="AI1726" s="2"/>
      <c r="AQ1726" s="2"/>
      <c r="AY1726" s="2"/>
      <c r="BO1726" s="2"/>
      <c r="BW1726" s="2"/>
      <c r="CE1726" s="2"/>
    </row>
    <row r="1727" spans="19:83" ht="23.25">
      <c r="S1727" s="2"/>
      <c r="AA1727" s="2"/>
      <c r="AI1727" s="2"/>
      <c r="AQ1727" s="2"/>
      <c r="AY1727" s="2"/>
      <c r="BO1727" s="2"/>
      <c r="BW1727" s="2"/>
      <c r="CE1727" s="2"/>
    </row>
    <row r="1728" spans="19:83" ht="23.25">
      <c r="S1728" s="2"/>
      <c r="AA1728" s="2"/>
      <c r="AI1728" s="2"/>
      <c r="AQ1728" s="2"/>
      <c r="AY1728" s="2"/>
      <c r="BO1728" s="2"/>
      <c r="BW1728" s="2"/>
      <c r="CE1728" s="2"/>
    </row>
    <row r="1729" spans="19:83" ht="23.25">
      <c r="S1729" s="2"/>
      <c r="AA1729" s="2"/>
      <c r="AI1729" s="2"/>
      <c r="AQ1729" s="2"/>
      <c r="AY1729" s="2"/>
      <c r="BO1729" s="2"/>
      <c r="BW1729" s="2"/>
      <c r="CE1729" s="2"/>
    </row>
    <row r="1730" spans="19:83" ht="23.25">
      <c r="S1730" s="2"/>
      <c r="AA1730" s="2"/>
      <c r="AI1730" s="2"/>
      <c r="AQ1730" s="2"/>
      <c r="AY1730" s="2"/>
      <c r="BO1730" s="2"/>
      <c r="BW1730" s="2"/>
      <c r="CE1730" s="2"/>
    </row>
    <row r="1731" spans="19:83" ht="23.25">
      <c r="S1731" s="2"/>
      <c r="AA1731" s="2"/>
      <c r="AI1731" s="2"/>
      <c r="AQ1731" s="2"/>
      <c r="AY1731" s="2"/>
      <c r="BO1731" s="2"/>
      <c r="BW1731" s="2"/>
      <c r="CE1731" s="2"/>
    </row>
    <row r="1732" spans="19:83" ht="23.25">
      <c r="S1732" s="2"/>
      <c r="AA1732" s="2"/>
      <c r="AI1732" s="2"/>
      <c r="AQ1732" s="2"/>
      <c r="AY1732" s="2"/>
      <c r="BO1732" s="2"/>
      <c r="BW1732" s="2"/>
      <c r="CE1732" s="2"/>
    </row>
    <row r="1733" spans="19:83" ht="23.25">
      <c r="S1733" s="2"/>
      <c r="AA1733" s="2"/>
      <c r="AI1733" s="2"/>
      <c r="AQ1733" s="2"/>
      <c r="AY1733" s="2"/>
      <c r="BO1733" s="2"/>
      <c r="BW1733" s="2"/>
      <c r="CE1733" s="2"/>
    </row>
    <row r="1734" spans="19:83" ht="23.25">
      <c r="S1734" s="2"/>
      <c r="AA1734" s="2"/>
      <c r="AI1734" s="2"/>
      <c r="AQ1734" s="2"/>
      <c r="AY1734" s="2"/>
      <c r="BO1734" s="2"/>
      <c r="BW1734" s="2"/>
      <c r="CE1734" s="2"/>
    </row>
    <row r="1735" spans="19:83" ht="23.25">
      <c r="S1735" s="2"/>
      <c r="AA1735" s="2"/>
      <c r="AI1735" s="2"/>
      <c r="AQ1735" s="2"/>
      <c r="AY1735" s="2"/>
      <c r="BO1735" s="2"/>
      <c r="BW1735" s="2"/>
      <c r="CE1735" s="2"/>
    </row>
    <row r="1736" spans="19:83" ht="23.25">
      <c r="S1736" s="2"/>
      <c r="AA1736" s="2"/>
      <c r="AI1736" s="2"/>
      <c r="AQ1736" s="2"/>
      <c r="AY1736" s="2"/>
      <c r="BO1736" s="2"/>
      <c r="BW1736" s="2"/>
      <c r="CE1736" s="2"/>
    </row>
    <row r="1737" spans="19:83" ht="23.25">
      <c r="S1737" s="2"/>
      <c r="AA1737" s="2"/>
      <c r="AI1737" s="2"/>
      <c r="AQ1737" s="2"/>
      <c r="AY1737" s="2"/>
      <c r="BO1737" s="2"/>
      <c r="BW1737" s="2"/>
      <c r="CE1737" s="2"/>
    </row>
    <row r="1738" spans="19:83" ht="23.25">
      <c r="S1738" s="2"/>
      <c r="AA1738" s="2"/>
      <c r="AI1738" s="2"/>
      <c r="AQ1738" s="2"/>
      <c r="AY1738" s="2"/>
      <c r="BO1738" s="2"/>
      <c r="BW1738" s="2"/>
      <c r="CE1738" s="2"/>
    </row>
    <row r="1739" spans="19:83" ht="23.25">
      <c r="S1739" s="2"/>
      <c r="AA1739" s="2"/>
      <c r="AI1739" s="2"/>
      <c r="AQ1739" s="2"/>
      <c r="AY1739" s="2"/>
      <c r="BO1739" s="2"/>
      <c r="BW1739" s="2"/>
      <c r="CE1739" s="2"/>
    </row>
    <row r="1740" spans="19:83" ht="23.25">
      <c r="S1740" s="2"/>
      <c r="AA1740" s="2"/>
      <c r="AI1740" s="2"/>
      <c r="AQ1740" s="2"/>
      <c r="AY1740" s="2"/>
      <c r="BO1740" s="2"/>
      <c r="BW1740" s="2"/>
      <c r="CE1740" s="2"/>
    </row>
    <row r="1741" spans="19:83" ht="23.25">
      <c r="S1741" s="2"/>
      <c r="AA1741" s="2"/>
      <c r="AI1741" s="2"/>
      <c r="AQ1741" s="2"/>
      <c r="AY1741" s="2"/>
      <c r="BO1741" s="2"/>
      <c r="BW1741" s="2"/>
      <c r="CE1741" s="2"/>
    </row>
    <row r="1742" spans="19:83" ht="23.25">
      <c r="S1742" s="2"/>
      <c r="AA1742" s="2"/>
      <c r="AI1742" s="2"/>
      <c r="AQ1742" s="2"/>
      <c r="AY1742" s="2"/>
      <c r="BO1742" s="2"/>
      <c r="BW1742" s="2"/>
      <c r="CE1742" s="2"/>
    </row>
    <row r="1743" spans="19:83" ht="23.25">
      <c r="S1743" s="2"/>
      <c r="AA1743" s="2"/>
      <c r="AI1743" s="2"/>
      <c r="AQ1743" s="2"/>
      <c r="AY1743" s="2"/>
      <c r="BO1743" s="2"/>
      <c r="BW1743" s="2"/>
      <c r="CE1743" s="2"/>
    </row>
    <row r="1744" spans="19:83" ht="23.25">
      <c r="S1744" s="2"/>
      <c r="AA1744" s="2"/>
      <c r="AI1744" s="2"/>
      <c r="AQ1744" s="2"/>
      <c r="AY1744" s="2"/>
      <c r="BO1744" s="2"/>
      <c r="BW1744" s="2"/>
      <c r="CE1744" s="2"/>
    </row>
    <row r="1745" spans="19:83" ht="23.25">
      <c r="S1745" s="2"/>
      <c r="AA1745" s="2"/>
      <c r="AI1745" s="2"/>
      <c r="AQ1745" s="2"/>
      <c r="AY1745" s="2"/>
      <c r="BO1745" s="2"/>
      <c r="BW1745" s="2"/>
      <c r="CE1745" s="2"/>
    </row>
    <row r="1746" spans="19:83" ht="23.25">
      <c r="S1746" s="2"/>
      <c r="AA1746" s="2"/>
      <c r="AI1746" s="2"/>
      <c r="AQ1746" s="2"/>
      <c r="AY1746" s="2"/>
      <c r="BO1746" s="2"/>
      <c r="BW1746" s="2"/>
      <c r="CE1746" s="2"/>
    </row>
    <row r="1747" spans="19:83" ht="23.25">
      <c r="S1747" s="2"/>
      <c r="AA1747" s="2"/>
      <c r="AI1747" s="2"/>
      <c r="AQ1747" s="2"/>
      <c r="AY1747" s="2"/>
      <c r="BO1747" s="2"/>
      <c r="BW1747" s="2"/>
      <c r="CE1747" s="2"/>
    </row>
    <row r="1748" spans="19:83" ht="23.25">
      <c r="S1748" s="2"/>
      <c r="AA1748" s="2"/>
      <c r="AI1748" s="2"/>
      <c r="AQ1748" s="2"/>
      <c r="AY1748" s="2"/>
      <c r="BO1748" s="2"/>
      <c r="BW1748" s="2"/>
      <c r="CE1748" s="2"/>
    </row>
    <row r="1749" spans="19:83" ht="23.25">
      <c r="S1749" s="2"/>
      <c r="AA1749" s="2"/>
      <c r="AI1749" s="2"/>
      <c r="AQ1749" s="2"/>
      <c r="AY1749" s="2"/>
      <c r="BO1749" s="2"/>
      <c r="BW1749" s="2"/>
      <c r="CE1749" s="2"/>
    </row>
    <row r="1750" spans="19:83" ht="23.25">
      <c r="S1750" s="2"/>
      <c r="AA1750" s="2"/>
      <c r="AI1750" s="2"/>
      <c r="AQ1750" s="2"/>
      <c r="AY1750" s="2"/>
      <c r="BO1750" s="2"/>
      <c r="BW1750" s="2"/>
      <c r="CE1750" s="2"/>
    </row>
    <row r="1751" spans="19:83" ht="23.25">
      <c r="S1751" s="2"/>
      <c r="AA1751" s="2"/>
      <c r="AI1751" s="2"/>
      <c r="AQ1751" s="2"/>
      <c r="AY1751" s="2"/>
      <c r="BO1751" s="2"/>
      <c r="BW1751" s="2"/>
      <c r="CE1751" s="2"/>
    </row>
    <row r="1752" spans="19:83" ht="23.25">
      <c r="S1752" s="2"/>
      <c r="AA1752" s="2"/>
      <c r="AI1752" s="2"/>
      <c r="AQ1752" s="2"/>
      <c r="AY1752" s="2"/>
      <c r="BO1752" s="2"/>
      <c r="BW1752" s="2"/>
      <c r="CE1752" s="2"/>
    </row>
    <row r="1753" spans="19:83" ht="23.25">
      <c r="S1753" s="2"/>
      <c r="AA1753" s="2"/>
      <c r="AI1753" s="2"/>
      <c r="AQ1753" s="2"/>
      <c r="AY1753" s="2"/>
      <c r="BO1753" s="2"/>
      <c r="BW1753" s="2"/>
      <c r="CE1753" s="2"/>
    </row>
    <row r="1754" spans="19:83" ht="23.25">
      <c r="S1754" s="2"/>
      <c r="AA1754" s="2"/>
      <c r="AI1754" s="2"/>
      <c r="AQ1754" s="2"/>
      <c r="AY1754" s="2"/>
      <c r="BO1754" s="2"/>
      <c r="BW1754" s="2"/>
      <c r="CE1754" s="2"/>
    </row>
    <row r="1755" spans="19:83" ht="23.25">
      <c r="S1755" s="2"/>
      <c r="AA1755" s="2"/>
      <c r="AI1755" s="2"/>
      <c r="AQ1755" s="2"/>
      <c r="AY1755" s="2"/>
      <c r="BO1755" s="2"/>
      <c r="BW1755" s="2"/>
      <c r="CE1755" s="2"/>
    </row>
    <row r="1756" spans="19:83" ht="23.25">
      <c r="S1756" s="2"/>
      <c r="AA1756" s="2"/>
      <c r="AI1756" s="2"/>
      <c r="AQ1756" s="2"/>
      <c r="AY1756" s="2"/>
      <c r="BO1756" s="2"/>
      <c r="BW1756" s="2"/>
      <c r="CE1756" s="2"/>
    </row>
    <row r="1757" spans="19:83" ht="23.25">
      <c r="S1757" s="2"/>
      <c r="AA1757" s="2"/>
      <c r="AI1757" s="2"/>
      <c r="AQ1757" s="2"/>
      <c r="AY1757" s="2"/>
      <c r="BO1757" s="2"/>
      <c r="BW1757" s="2"/>
      <c r="CE1757" s="2"/>
    </row>
    <row r="1758" spans="19:83" ht="23.25">
      <c r="S1758" s="2"/>
      <c r="AA1758" s="2"/>
      <c r="AI1758" s="2"/>
      <c r="AQ1758" s="2"/>
      <c r="AY1758" s="2"/>
      <c r="BO1758" s="2"/>
      <c r="BW1758" s="2"/>
      <c r="CE1758" s="2"/>
    </row>
    <row r="1759" spans="19:83" ht="23.25">
      <c r="S1759" s="2"/>
      <c r="AA1759" s="2"/>
      <c r="AI1759" s="2"/>
      <c r="AQ1759" s="2"/>
      <c r="AY1759" s="2"/>
      <c r="BO1759" s="2"/>
      <c r="BW1759" s="2"/>
      <c r="CE1759" s="2"/>
    </row>
    <row r="1760" spans="19:83" ht="23.25">
      <c r="S1760" s="2"/>
      <c r="AA1760" s="2"/>
      <c r="AI1760" s="2"/>
      <c r="AQ1760" s="2"/>
      <c r="AY1760" s="2"/>
      <c r="BO1760" s="2"/>
      <c r="BW1760" s="2"/>
      <c r="CE1760" s="2"/>
    </row>
    <row r="1761" spans="19:83" ht="23.25">
      <c r="S1761" s="2"/>
      <c r="AA1761" s="2"/>
      <c r="AI1761" s="2"/>
      <c r="AQ1761" s="2"/>
      <c r="AY1761" s="2"/>
      <c r="BO1761" s="2"/>
      <c r="BW1761" s="2"/>
      <c r="CE1761" s="2"/>
    </row>
    <row r="1762" spans="19:83" ht="23.25">
      <c r="S1762" s="2"/>
      <c r="AA1762" s="2"/>
      <c r="AI1762" s="2"/>
      <c r="AQ1762" s="2"/>
      <c r="AY1762" s="2"/>
      <c r="BO1762" s="2"/>
      <c r="BW1762" s="2"/>
      <c r="CE1762" s="2"/>
    </row>
    <row r="1763" spans="19:83" ht="23.25">
      <c r="S1763" s="2"/>
      <c r="AA1763" s="2"/>
      <c r="AI1763" s="2"/>
      <c r="AQ1763" s="2"/>
      <c r="AY1763" s="2"/>
      <c r="BO1763" s="2"/>
      <c r="BW1763" s="2"/>
      <c r="CE1763" s="2"/>
    </row>
    <row r="1764" spans="19:83" ht="23.25">
      <c r="S1764" s="2"/>
      <c r="AA1764" s="2"/>
      <c r="AI1764" s="2"/>
      <c r="AQ1764" s="2"/>
      <c r="AY1764" s="2"/>
      <c r="BO1764" s="2"/>
      <c r="BW1764" s="2"/>
      <c r="CE1764" s="2"/>
    </row>
    <row r="1765" spans="19:83" ht="23.25">
      <c r="S1765" s="2"/>
      <c r="AA1765" s="2"/>
      <c r="AI1765" s="2"/>
      <c r="AQ1765" s="2"/>
      <c r="AY1765" s="2"/>
      <c r="BO1765" s="2"/>
      <c r="BW1765" s="2"/>
      <c r="CE1765" s="2"/>
    </row>
    <row r="1766" spans="19:83" ht="23.25">
      <c r="S1766" s="2"/>
      <c r="AA1766" s="2"/>
      <c r="AI1766" s="2"/>
      <c r="AQ1766" s="2"/>
      <c r="AY1766" s="2"/>
      <c r="BO1766" s="2"/>
      <c r="BW1766" s="2"/>
      <c r="CE1766" s="2"/>
    </row>
    <row r="1767" spans="19:83" ht="23.25">
      <c r="S1767" s="2"/>
      <c r="AA1767" s="2"/>
      <c r="AI1767" s="2"/>
      <c r="AQ1767" s="2"/>
      <c r="AY1767" s="2"/>
      <c r="BO1767" s="2"/>
      <c r="BW1767" s="2"/>
      <c r="CE1767" s="2"/>
    </row>
    <row r="1768" spans="19:83" ht="23.25">
      <c r="S1768" s="2"/>
      <c r="AA1768" s="2"/>
      <c r="AI1768" s="2"/>
      <c r="AQ1768" s="2"/>
      <c r="AY1768" s="2"/>
      <c r="BO1768" s="2"/>
      <c r="BW1768" s="2"/>
      <c r="CE1768" s="2"/>
    </row>
    <row r="1769" spans="19:83" ht="23.25">
      <c r="S1769" s="2"/>
      <c r="AA1769" s="2"/>
      <c r="AI1769" s="2"/>
      <c r="AQ1769" s="2"/>
      <c r="AY1769" s="2"/>
      <c r="BO1769" s="2"/>
      <c r="BW1769" s="2"/>
      <c r="CE1769" s="2"/>
    </row>
    <row r="1770" spans="19:83" ht="23.25">
      <c r="S1770" s="2"/>
      <c r="AA1770" s="2"/>
      <c r="AI1770" s="2"/>
      <c r="AQ1770" s="2"/>
      <c r="AY1770" s="2"/>
      <c r="BO1770" s="2"/>
      <c r="BW1770" s="2"/>
      <c r="CE1770" s="2"/>
    </row>
    <row r="1771" spans="19:83" ht="23.25">
      <c r="S1771" s="2"/>
      <c r="AA1771" s="2"/>
      <c r="AI1771" s="2"/>
      <c r="AQ1771" s="2"/>
      <c r="AY1771" s="2"/>
      <c r="BO1771" s="2"/>
      <c r="BW1771" s="2"/>
      <c r="CE1771" s="2"/>
    </row>
    <row r="1772" spans="19:83" ht="23.25">
      <c r="S1772" s="2"/>
      <c r="AA1772" s="2"/>
      <c r="AI1772" s="2"/>
      <c r="AQ1772" s="2"/>
      <c r="AY1772" s="2"/>
      <c r="BO1772" s="2"/>
      <c r="BW1772" s="2"/>
      <c r="CE1772" s="2"/>
    </row>
    <row r="1773" spans="19:83" ht="23.25">
      <c r="S1773" s="2"/>
      <c r="AA1773" s="2"/>
      <c r="AI1773" s="2"/>
      <c r="AQ1773" s="2"/>
      <c r="AY1773" s="2"/>
      <c r="BO1773" s="2"/>
      <c r="BW1773" s="2"/>
      <c r="CE1773" s="2"/>
    </row>
    <row r="1774" spans="19:83" ht="23.25">
      <c r="S1774" s="2"/>
      <c r="AA1774" s="2"/>
      <c r="AI1774" s="2"/>
      <c r="AQ1774" s="2"/>
      <c r="AY1774" s="2"/>
      <c r="BO1774" s="2"/>
      <c r="BW1774" s="2"/>
      <c r="CE1774" s="2"/>
    </row>
    <row r="1775" spans="19:83" ht="23.25">
      <c r="S1775" s="2"/>
      <c r="AA1775" s="2"/>
      <c r="AI1775" s="2"/>
      <c r="AQ1775" s="2"/>
      <c r="AY1775" s="2"/>
      <c r="BO1775" s="2"/>
      <c r="BW1775" s="2"/>
      <c r="CE1775" s="2"/>
    </row>
    <row r="1776" spans="19:83" ht="23.25">
      <c r="S1776" s="2"/>
      <c r="AA1776" s="2"/>
      <c r="AI1776" s="2"/>
      <c r="AQ1776" s="2"/>
      <c r="AY1776" s="2"/>
      <c r="BO1776" s="2"/>
      <c r="BW1776" s="2"/>
      <c r="CE1776" s="2"/>
    </row>
    <row r="1777" spans="19:83" ht="23.25">
      <c r="S1777" s="2"/>
      <c r="AA1777" s="2"/>
      <c r="AI1777" s="2"/>
      <c r="AQ1777" s="2"/>
      <c r="AY1777" s="2"/>
      <c r="BO1777" s="2"/>
      <c r="BW1777" s="2"/>
      <c r="CE1777" s="2"/>
    </row>
    <row r="1778" spans="19:83" ht="23.25">
      <c r="S1778" s="2"/>
      <c r="AA1778" s="2"/>
      <c r="AI1778" s="2"/>
      <c r="AQ1778" s="2"/>
      <c r="AY1778" s="2"/>
      <c r="BO1778" s="2"/>
      <c r="BW1778" s="2"/>
      <c r="CE1778" s="2"/>
    </row>
    <row r="1779" spans="19:83" ht="23.25">
      <c r="S1779" s="2"/>
      <c r="AA1779" s="2"/>
      <c r="AI1779" s="2"/>
      <c r="AQ1779" s="2"/>
      <c r="AY1779" s="2"/>
      <c r="BO1779" s="2"/>
      <c r="BW1779" s="2"/>
      <c r="CE1779" s="2"/>
    </row>
    <row r="1780" spans="19:83" ht="23.25">
      <c r="S1780" s="2"/>
      <c r="AA1780" s="2"/>
      <c r="AI1780" s="2"/>
      <c r="AQ1780" s="2"/>
      <c r="AY1780" s="2"/>
      <c r="BO1780" s="2"/>
      <c r="BW1780" s="2"/>
      <c r="CE1780" s="2"/>
    </row>
    <row r="1781" spans="19:83" ht="23.25">
      <c r="S1781" s="2"/>
      <c r="AA1781" s="2"/>
      <c r="AI1781" s="2"/>
      <c r="AQ1781" s="2"/>
      <c r="AY1781" s="2"/>
      <c r="BO1781" s="2"/>
      <c r="BW1781" s="2"/>
      <c r="CE1781" s="2"/>
    </row>
    <row r="1782" spans="19:83" ht="23.25">
      <c r="S1782" s="2"/>
      <c r="AA1782" s="2"/>
      <c r="AI1782" s="2"/>
      <c r="AQ1782" s="2"/>
      <c r="AY1782" s="2"/>
      <c r="BO1782" s="2"/>
      <c r="BW1782" s="2"/>
      <c r="CE1782" s="2"/>
    </row>
    <row r="1783" spans="19:83" ht="23.25">
      <c r="S1783" s="2"/>
      <c r="AA1783" s="2"/>
      <c r="AI1783" s="2"/>
      <c r="AQ1783" s="2"/>
      <c r="AY1783" s="2"/>
      <c r="BO1783" s="2"/>
      <c r="BW1783" s="2"/>
      <c r="CE1783" s="2"/>
    </row>
    <row r="1784" spans="19:83" ht="23.25">
      <c r="S1784" s="2"/>
      <c r="AA1784" s="2"/>
      <c r="AI1784" s="2"/>
      <c r="AQ1784" s="2"/>
      <c r="AY1784" s="2"/>
      <c r="BO1784" s="2"/>
      <c r="BW1784" s="2"/>
      <c r="CE1784" s="2"/>
    </row>
    <row r="1785" spans="19:83" ht="23.25">
      <c r="S1785" s="2"/>
      <c r="AA1785" s="2"/>
      <c r="AI1785" s="2"/>
      <c r="AQ1785" s="2"/>
      <c r="AY1785" s="2"/>
      <c r="BO1785" s="2"/>
      <c r="BW1785" s="2"/>
      <c r="CE1785" s="2"/>
    </row>
    <row r="1786" spans="19:83" ht="23.25">
      <c r="S1786" s="2"/>
      <c r="AA1786" s="2"/>
      <c r="AI1786" s="2"/>
      <c r="AQ1786" s="2"/>
      <c r="AY1786" s="2"/>
      <c r="BO1786" s="2"/>
      <c r="BW1786" s="2"/>
      <c r="CE1786" s="2"/>
    </row>
    <row r="1787" spans="19:83" ht="23.25">
      <c r="S1787" s="2"/>
      <c r="AA1787" s="2"/>
      <c r="AI1787" s="2"/>
      <c r="AQ1787" s="2"/>
      <c r="AY1787" s="2"/>
      <c r="BO1787" s="2"/>
      <c r="BW1787" s="2"/>
      <c r="CE1787" s="2"/>
    </row>
    <row r="1788" spans="19:83" ht="23.25">
      <c r="S1788" s="2"/>
      <c r="AA1788" s="2"/>
      <c r="AI1788" s="2"/>
      <c r="AQ1788" s="2"/>
      <c r="AY1788" s="2"/>
      <c r="BO1788" s="2"/>
      <c r="BW1788" s="2"/>
      <c r="CE1788" s="2"/>
    </row>
    <row r="1789" spans="19:83" ht="23.25">
      <c r="S1789" s="2"/>
      <c r="AA1789" s="2"/>
      <c r="AI1789" s="2"/>
      <c r="AQ1789" s="2"/>
      <c r="AY1789" s="2"/>
      <c r="BO1789" s="2"/>
      <c r="BW1789" s="2"/>
      <c r="CE1789" s="2"/>
    </row>
    <row r="1790" spans="19:83" ht="23.25">
      <c r="S1790" s="2"/>
      <c r="AA1790" s="2"/>
      <c r="AI1790" s="2"/>
      <c r="AQ1790" s="2"/>
      <c r="AY1790" s="2"/>
      <c r="BO1790" s="2"/>
      <c r="BW1790" s="2"/>
      <c r="CE1790" s="2"/>
    </row>
    <row r="1791" spans="19:83" ht="23.25">
      <c r="S1791" s="2"/>
      <c r="AA1791" s="2"/>
      <c r="AI1791" s="2"/>
      <c r="AQ1791" s="2"/>
      <c r="AY1791" s="2"/>
      <c r="BO1791" s="2"/>
      <c r="BW1791" s="2"/>
      <c r="CE1791" s="2"/>
    </row>
    <row r="1792" spans="19:83" ht="23.25">
      <c r="S1792" s="2"/>
      <c r="AA1792" s="2"/>
      <c r="AI1792" s="2"/>
      <c r="AQ1792" s="2"/>
      <c r="AY1792" s="2"/>
      <c r="BO1792" s="2"/>
      <c r="BW1792" s="2"/>
      <c r="CE1792" s="2"/>
    </row>
    <row r="1793" spans="19:83" ht="23.25">
      <c r="S1793" s="2"/>
      <c r="AA1793" s="2"/>
      <c r="AI1793" s="2"/>
      <c r="AQ1793" s="2"/>
      <c r="AY1793" s="2"/>
      <c r="BO1793" s="2"/>
      <c r="BW1793" s="2"/>
      <c r="CE1793" s="2"/>
    </row>
    <row r="1794" spans="19:83" ht="23.25">
      <c r="S1794" s="2"/>
      <c r="AA1794" s="2"/>
      <c r="AI1794" s="2"/>
      <c r="AQ1794" s="2"/>
      <c r="AY1794" s="2"/>
      <c r="BO1794" s="2"/>
      <c r="BW1794" s="2"/>
      <c r="CE1794" s="2"/>
    </row>
    <row r="1795" spans="19:83" ht="23.25">
      <c r="S1795" s="2"/>
      <c r="AA1795" s="2"/>
      <c r="AI1795" s="2"/>
      <c r="AQ1795" s="2"/>
      <c r="AY1795" s="2"/>
      <c r="BO1795" s="2"/>
      <c r="BW1795" s="2"/>
      <c r="CE1795" s="2"/>
    </row>
    <row r="1796" spans="19:83" ht="23.25">
      <c r="S1796" s="2"/>
      <c r="AA1796" s="2"/>
      <c r="AI1796" s="2"/>
      <c r="AQ1796" s="2"/>
      <c r="AY1796" s="2"/>
      <c r="BO1796" s="2"/>
      <c r="BW1796" s="2"/>
      <c r="CE1796" s="2"/>
    </row>
    <row r="1797" spans="19:83" ht="23.25">
      <c r="S1797" s="2"/>
      <c r="AA1797" s="2"/>
      <c r="AI1797" s="2"/>
      <c r="AQ1797" s="2"/>
      <c r="AY1797" s="2"/>
      <c r="BO1797" s="2"/>
      <c r="BW1797" s="2"/>
      <c r="CE1797" s="2"/>
    </row>
    <row r="1798" spans="19:83" ht="23.25">
      <c r="S1798" s="2"/>
      <c r="AA1798" s="2"/>
      <c r="AI1798" s="2"/>
      <c r="AQ1798" s="2"/>
      <c r="AY1798" s="2"/>
      <c r="BO1798" s="2"/>
      <c r="BW1798" s="2"/>
      <c r="CE1798" s="2"/>
    </row>
    <row r="1799" spans="19:83" ht="23.25">
      <c r="S1799" s="2"/>
      <c r="AA1799" s="2"/>
      <c r="AI1799" s="2"/>
      <c r="AQ1799" s="2"/>
      <c r="AY1799" s="2"/>
      <c r="BO1799" s="2"/>
      <c r="BW1799" s="2"/>
      <c r="CE1799" s="2"/>
    </row>
    <row r="1800" spans="19:83" ht="23.25">
      <c r="S1800" s="2"/>
      <c r="AA1800" s="2"/>
      <c r="AI1800" s="2"/>
      <c r="AQ1800" s="2"/>
      <c r="AY1800" s="2"/>
      <c r="BO1800" s="2"/>
      <c r="BW1800" s="2"/>
      <c r="CE1800" s="2"/>
    </row>
    <row r="1801" spans="19:83" ht="23.25">
      <c r="S1801" s="2"/>
      <c r="AA1801" s="2"/>
      <c r="AI1801" s="2"/>
      <c r="AQ1801" s="2"/>
      <c r="AY1801" s="2"/>
      <c r="BO1801" s="2"/>
      <c r="BW1801" s="2"/>
      <c r="CE1801" s="2"/>
    </row>
    <row r="1802" spans="19:83" ht="23.25">
      <c r="S1802" s="2"/>
      <c r="AA1802" s="2"/>
      <c r="AI1802" s="2"/>
      <c r="AQ1802" s="2"/>
      <c r="AY1802" s="2"/>
      <c r="BO1802" s="2"/>
      <c r="BW1802" s="2"/>
      <c r="CE1802" s="2"/>
    </row>
    <row r="1803" spans="19:83" ht="23.25">
      <c r="S1803" s="2"/>
      <c r="AA1803" s="2"/>
      <c r="AI1803" s="2"/>
      <c r="AQ1803" s="2"/>
      <c r="AY1803" s="2"/>
      <c r="BO1803" s="2"/>
      <c r="BW1803" s="2"/>
      <c r="CE1803" s="2"/>
    </row>
    <row r="1804" spans="19:83" ht="23.25">
      <c r="S1804" s="2"/>
      <c r="AA1804" s="2"/>
      <c r="AI1804" s="2"/>
      <c r="AQ1804" s="2"/>
      <c r="AY1804" s="2"/>
      <c r="BO1804" s="2"/>
      <c r="BW1804" s="2"/>
      <c r="CE1804" s="2"/>
    </row>
    <row r="1805" spans="19:83" ht="23.25">
      <c r="S1805" s="2"/>
      <c r="AA1805" s="2"/>
      <c r="AI1805" s="2"/>
      <c r="AQ1805" s="2"/>
      <c r="AY1805" s="2"/>
      <c r="BO1805" s="2"/>
      <c r="BW1805" s="2"/>
      <c r="CE1805" s="2"/>
    </row>
    <row r="1806" spans="19:83" ht="23.25">
      <c r="S1806" s="2"/>
      <c r="AA1806" s="2"/>
      <c r="AI1806" s="2"/>
      <c r="AQ1806" s="2"/>
      <c r="AY1806" s="2"/>
      <c r="BO1806" s="2"/>
      <c r="BW1806" s="2"/>
      <c r="CE1806" s="2"/>
    </row>
    <row r="1807" spans="19:83" ht="23.25">
      <c r="S1807" s="2"/>
      <c r="AA1807" s="2"/>
      <c r="AI1807" s="2"/>
      <c r="AQ1807" s="2"/>
      <c r="AY1807" s="2"/>
      <c r="BO1807" s="2"/>
      <c r="BW1807" s="2"/>
      <c r="CE1807" s="2"/>
    </row>
    <row r="1808" spans="19:83" ht="23.25">
      <c r="S1808" s="2"/>
      <c r="AA1808" s="2"/>
      <c r="AI1808" s="2"/>
      <c r="AQ1808" s="2"/>
      <c r="AY1808" s="2"/>
      <c r="BO1808" s="2"/>
      <c r="BW1808" s="2"/>
      <c r="CE1808" s="2"/>
    </row>
    <row r="1809" spans="19:83" ht="23.25">
      <c r="S1809" s="2"/>
      <c r="AA1809" s="2"/>
      <c r="AI1809" s="2"/>
      <c r="AQ1809" s="2"/>
      <c r="AY1809" s="2"/>
      <c r="BO1809" s="2"/>
      <c r="BW1809" s="2"/>
      <c r="CE1809" s="2"/>
    </row>
    <row r="1810" spans="19:83" ht="23.25">
      <c r="S1810" s="2"/>
      <c r="AA1810" s="2"/>
      <c r="AI1810" s="2"/>
      <c r="AQ1810" s="2"/>
      <c r="AY1810" s="2"/>
      <c r="BO1810" s="2"/>
      <c r="BW1810" s="2"/>
      <c r="CE1810" s="2"/>
    </row>
    <row r="1811" spans="19:83" ht="23.25">
      <c r="S1811" s="2"/>
      <c r="AA1811" s="2"/>
      <c r="AI1811" s="2"/>
      <c r="AQ1811" s="2"/>
      <c r="AY1811" s="2"/>
      <c r="BO1811" s="2"/>
      <c r="BW1811" s="2"/>
      <c r="CE1811" s="2"/>
    </row>
    <row r="1812" spans="19:83" ht="23.25">
      <c r="S1812" s="2"/>
      <c r="AA1812" s="2"/>
      <c r="AI1812" s="2"/>
      <c r="AQ1812" s="2"/>
      <c r="AY1812" s="2"/>
      <c r="BO1812" s="2"/>
      <c r="BW1812" s="2"/>
      <c r="CE1812" s="2"/>
    </row>
    <row r="1813" spans="19:83" ht="23.25">
      <c r="S1813" s="2"/>
      <c r="AA1813" s="2"/>
      <c r="AI1813" s="2"/>
      <c r="AQ1813" s="2"/>
      <c r="AY1813" s="2"/>
      <c r="BO1813" s="2"/>
      <c r="BW1813" s="2"/>
      <c r="CE1813" s="2"/>
    </row>
    <row r="1814" spans="19:83" ht="23.25">
      <c r="S1814" s="2"/>
      <c r="AA1814" s="2"/>
      <c r="AI1814" s="2"/>
      <c r="AQ1814" s="2"/>
      <c r="AY1814" s="2"/>
      <c r="BO1814" s="2"/>
      <c r="BW1814" s="2"/>
      <c r="CE1814" s="2"/>
    </row>
    <row r="1815" spans="19:83" ht="23.25">
      <c r="S1815" s="2"/>
      <c r="AA1815" s="2"/>
      <c r="AI1815" s="2"/>
      <c r="AQ1815" s="2"/>
      <c r="AY1815" s="2"/>
      <c r="BO1815" s="2"/>
      <c r="BW1815" s="2"/>
      <c r="CE1815" s="2"/>
    </row>
    <row r="1816" spans="19:83" ht="23.25">
      <c r="S1816" s="2"/>
      <c r="AA1816" s="2"/>
      <c r="AI1816" s="2"/>
      <c r="AQ1816" s="2"/>
      <c r="AY1816" s="2"/>
      <c r="BO1816" s="2"/>
      <c r="BW1816" s="2"/>
      <c r="CE1816" s="2"/>
    </row>
    <row r="1817" spans="19:83" ht="23.25">
      <c r="S1817" s="2"/>
      <c r="AA1817" s="2"/>
      <c r="AI1817" s="2"/>
      <c r="AQ1817" s="2"/>
      <c r="AY1817" s="2"/>
      <c r="BO1817" s="2"/>
      <c r="BW1817" s="2"/>
      <c r="CE1817" s="2"/>
    </row>
    <row r="1818" spans="19:83" ht="23.25">
      <c r="S1818" s="2"/>
      <c r="AA1818" s="2"/>
      <c r="AI1818" s="2"/>
      <c r="AQ1818" s="2"/>
      <c r="AY1818" s="2"/>
      <c r="BO1818" s="2"/>
      <c r="BW1818" s="2"/>
      <c r="CE1818" s="2"/>
    </row>
    <row r="1819" spans="19:83" ht="23.25">
      <c r="S1819" s="2"/>
      <c r="AA1819" s="2"/>
      <c r="AI1819" s="2"/>
      <c r="AQ1819" s="2"/>
      <c r="AY1819" s="2"/>
      <c r="BO1819" s="2"/>
      <c r="BW1819" s="2"/>
      <c r="CE1819" s="2"/>
    </row>
    <row r="1820" spans="19:83" ht="23.25">
      <c r="S1820" s="2"/>
      <c r="AA1820" s="2"/>
      <c r="AI1820" s="2"/>
      <c r="AQ1820" s="2"/>
      <c r="AY1820" s="2"/>
      <c r="BO1820" s="2"/>
      <c r="BW1820" s="2"/>
      <c r="CE1820" s="2"/>
    </row>
    <row r="1821" spans="19:83" ht="23.25">
      <c r="S1821" s="2"/>
      <c r="AA1821" s="2"/>
      <c r="AI1821" s="2"/>
      <c r="AQ1821" s="2"/>
      <c r="AY1821" s="2"/>
      <c r="BO1821" s="2"/>
      <c r="BW1821" s="2"/>
      <c r="CE1821" s="2"/>
    </row>
    <row r="1822" spans="19:83" ht="23.25">
      <c r="S1822" s="2"/>
      <c r="AA1822" s="2"/>
      <c r="AI1822" s="2"/>
      <c r="AQ1822" s="2"/>
      <c r="AY1822" s="2"/>
      <c r="BO1822" s="2"/>
      <c r="BW1822" s="2"/>
      <c r="CE1822" s="2"/>
    </row>
    <row r="1823" spans="19:83" ht="23.25">
      <c r="S1823" s="2"/>
      <c r="AA1823" s="2"/>
      <c r="AI1823" s="2"/>
      <c r="AQ1823" s="2"/>
      <c r="AY1823" s="2"/>
      <c r="BO1823" s="2"/>
      <c r="BW1823" s="2"/>
      <c r="CE1823" s="2"/>
    </row>
    <row r="1824" spans="19:83" ht="23.25">
      <c r="S1824" s="2"/>
      <c r="AA1824" s="2"/>
      <c r="AI1824" s="2"/>
      <c r="AQ1824" s="2"/>
      <c r="AY1824" s="2"/>
      <c r="BO1824" s="2"/>
      <c r="BW1824" s="2"/>
      <c r="CE1824" s="2"/>
    </row>
    <row r="1825" spans="19:83" ht="23.25">
      <c r="S1825" s="2"/>
      <c r="AA1825" s="2"/>
      <c r="AI1825" s="2"/>
      <c r="AQ1825" s="2"/>
      <c r="AY1825" s="2"/>
      <c r="BO1825" s="2"/>
      <c r="BW1825" s="2"/>
      <c r="CE1825" s="2"/>
    </row>
    <row r="1826" spans="19:83" ht="23.25">
      <c r="S1826" s="2"/>
      <c r="AA1826" s="2"/>
      <c r="AI1826" s="2"/>
      <c r="AQ1826" s="2"/>
      <c r="AY1826" s="2"/>
      <c r="BO1826" s="2"/>
      <c r="BW1826" s="2"/>
      <c r="CE1826" s="2"/>
    </row>
    <row r="1827" spans="19:83" ht="23.25">
      <c r="S1827" s="2"/>
      <c r="AA1827" s="2"/>
      <c r="AI1827" s="2"/>
      <c r="AQ1827" s="2"/>
      <c r="AY1827" s="2"/>
      <c r="BO1827" s="2"/>
      <c r="BW1827" s="2"/>
      <c r="CE1827" s="2"/>
    </row>
    <row r="1828" spans="19:83" ht="23.25">
      <c r="S1828" s="2"/>
      <c r="AA1828" s="2"/>
      <c r="AI1828" s="2"/>
      <c r="AQ1828" s="2"/>
      <c r="AY1828" s="2"/>
      <c r="BO1828" s="2"/>
      <c r="BW1828" s="2"/>
      <c r="CE1828" s="2"/>
    </row>
    <row r="1829" spans="19:83" ht="23.25">
      <c r="S1829" s="2"/>
      <c r="AA1829" s="2"/>
      <c r="AI1829" s="2"/>
      <c r="AQ1829" s="2"/>
      <c r="AY1829" s="2"/>
      <c r="BO1829" s="2"/>
      <c r="BW1829" s="2"/>
      <c r="CE1829" s="2"/>
    </row>
    <row r="1830" spans="19:83" ht="23.25">
      <c r="S1830" s="2"/>
      <c r="AA1830" s="2"/>
      <c r="AI1830" s="2"/>
      <c r="AQ1830" s="2"/>
      <c r="AY1830" s="2"/>
      <c r="BO1830" s="2"/>
      <c r="BW1830" s="2"/>
      <c r="CE1830" s="2"/>
    </row>
    <row r="1831" spans="19:83" ht="23.25">
      <c r="S1831" s="2"/>
      <c r="AA1831" s="2"/>
      <c r="AI1831" s="2"/>
      <c r="AQ1831" s="2"/>
      <c r="AY1831" s="2"/>
      <c r="BO1831" s="2"/>
      <c r="BW1831" s="2"/>
      <c r="CE1831" s="2"/>
    </row>
    <row r="1832" spans="19:83" ht="23.25">
      <c r="S1832" s="2"/>
      <c r="AA1832" s="2"/>
      <c r="AI1832" s="2"/>
      <c r="AQ1832" s="2"/>
      <c r="AY1832" s="2"/>
      <c r="BO1832" s="2"/>
      <c r="BW1832" s="2"/>
      <c r="CE1832" s="2"/>
    </row>
    <row r="1833" spans="19:83" ht="23.25">
      <c r="S1833" s="2"/>
      <c r="AA1833" s="2"/>
      <c r="AI1833" s="2"/>
      <c r="AQ1833" s="2"/>
      <c r="AY1833" s="2"/>
      <c r="BO1833" s="2"/>
      <c r="BW1833" s="2"/>
      <c r="CE1833" s="2"/>
    </row>
    <row r="1834" spans="19:83" ht="23.25">
      <c r="S1834" s="2"/>
      <c r="AA1834" s="2"/>
      <c r="AI1834" s="2"/>
      <c r="AQ1834" s="2"/>
      <c r="AY1834" s="2"/>
      <c r="BO1834" s="2"/>
      <c r="BW1834" s="2"/>
      <c r="CE1834" s="2"/>
    </row>
    <row r="1835" spans="19:83" ht="23.25">
      <c r="S1835" s="2"/>
      <c r="AA1835" s="2"/>
      <c r="AI1835" s="2"/>
      <c r="AQ1835" s="2"/>
      <c r="AY1835" s="2"/>
      <c r="BO1835" s="2"/>
      <c r="BW1835" s="2"/>
      <c r="CE1835" s="2"/>
    </row>
    <row r="1836" spans="19:83" ht="23.25">
      <c r="S1836" s="2"/>
      <c r="AA1836" s="2"/>
      <c r="AI1836" s="2"/>
      <c r="AQ1836" s="2"/>
      <c r="AY1836" s="2"/>
      <c r="BO1836" s="2"/>
      <c r="BW1836" s="2"/>
      <c r="CE1836" s="2"/>
    </row>
    <row r="1837" spans="19:83" ht="23.25">
      <c r="S1837" s="2"/>
      <c r="AA1837" s="2"/>
      <c r="AI1837" s="2"/>
      <c r="AQ1837" s="2"/>
      <c r="AY1837" s="2"/>
      <c r="BO1837" s="2"/>
      <c r="BW1837" s="2"/>
      <c r="CE1837" s="2"/>
    </row>
    <row r="1838" spans="19:83" ht="23.25">
      <c r="S1838" s="2"/>
      <c r="AA1838" s="2"/>
      <c r="AI1838" s="2"/>
      <c r="AQ1838" s="2"/>
      <c r="AY1838" s="2"/>
      <c r="BO1838" s="2"/>
      <c r="BW1838" s="2"/>
      <c r="CE1838" s="2"/>
    </row>
    <row r="1839" spans="19:83" ht="23.25">
      <c r="S1839" s="2"/>
      <c r="AA1839" s="2"/>
      <c r="AI1839" s="2"/>
      <c r="AQ1839" s="2"/>
      <c r="AY1839" s="2"/>
      <c r="BO1839" s="2"/>
      <c r="BW1839" s="2"/>
      <c r="CE1839" s="2"/>
    </row>
    <row r="1840" spans="19:83" ht="23.25">
      <c r="S1840" s="2"/>
      <c r="AA1840" s="2"/>
      <c r="AI1840" s="2"/>
      <c r="AQ1840" s="2"/>
      <c r="AY1840" s="2"/>
      <c r="BO1840" s="2"/>
      <c r="BW1840" s="2"/>
      <c r="CE1840" s="2"/>
    </row>
    <row r="1841" spans="19:83" ht="23.25">
      <c r="S1841" s="2"/>
      <c r="AA1841" s="2"/>
      <c r="AI1841" s="2"/>
      <c r="AQ1841" s="2"/>
      <c r="AY1841" s="2"/>
      <c r="BO1841" s="2"/>
      <c r="BW1841" s="2"/>
      <c r="CE1841" s="2"/>
    </row>
    <row r="1842" spans="19:83" ht="23.25">
      <c r="S1842" s="2"/>
      <c r="AA1842" s="2"/>
      <c r="AI1842" s="2"/>
      <c r="AQ1842" s="2"/>
      <c r="AY1842" s="2"/>
      <c r="BO1842" s="2"/>
      <c r="BW1842" s="2"/>
      <c r="CE1842" s="2"/>
    </row>
    <row r="1843" spans="19:83" ht="23.25">
      <c r="S1843" s="2"/>
      <c r="AA1843" s="2"/>
      <c r="AI1843" s="2"/>
      <c r="AQ1843" s="2"/>
      <c r="AY1843" s="2"/>
      <c r="BO1843" s="2"/>
      <c r="BW1843" s="2"/>
      <c r="CE1843" s="2"/>
    </row>
    <row r="1844" spans="19:83" ht="23.25">
      <c r="S1844" s="2"/>
      <c r="AA1844" s="2"/>
      <c r="AI1844" s="2"/>
      <c r="AQ1844" s="2"/>
      <c r="AY1844" s="2"/>
      <c r="BO1844" s="2"/>
      <c r="BW1844" s="2"/>
      <c r="CE1844" s="2"/>
    </row>
    <row r="1845" spans="19:83" ht="23.25">
      <c r="S1845" s="2"/>
      <c r="AA1845" s="2"/>
      <c r="AI1845" s="2"/>
      <c r="AQ1845" s="2"/>
      <c r="AY1845" s="2"/>
      <c r="BO1845" s="2"/>
      <c r="BW1845" s="2"/>
      <c r="CE1845" s="2"/>
    </row>
    <row r="1846" spans="19:83" ht="23.25">
      <c r="S1846" s="2"/>
      <c r="AA1846" s="2"/>
      <c r="AI1846" s="2"/>
      <c r="AQ1846" s="2"/>
      <c r="AY1846" s="2"/>
      <c r="BO1846" s="2"/>
      <c r="BW1846" s="2"/>
      <c r="CE1846" s="2"/>
    </row>
    <row r="1847" spans="19:83" ht="23.25">
      <c r="S1847" s="2"/>
      <c r="AA1847" s="2"/>
      <c r="AI1847" s="2"/>
      <c r="AQ1847" s="2"/>
      <c r="AY1847" s="2"/>
      <c r="BO1847" s="2"/>
      <c r="BW1847" s="2"/>
      <c r="CE1847" s="2"/>
    </row>
    <row r="1848" spans="19:83" ht="23.25">
      <c r="S1848" s="2"/>
      <c r="AA1848" s="2"/>
      <c r="AI1848" s="2"/>
      <c r="AQ1848" s="2"/>
      <c r="AY1848" s="2"/>
      <c r="BO1848" s="2"/>
      <c r="BW1848" s="2"/>
      <c r="CE1848" s="2"/>
    </row>
    <row r="1849" spans="19:83" ht="23.25">
      <c r="S1849" s="2"/>
      <c r="AA1849" s="2"/>
      <c r="AI1849" s="2"/>
      <c r="AQ1849" s="2"/>
      <c r="AY1849" s="2"/>
      <c r="BO1849" s="2"/>
      <c r="BW1849" s="2"/>
      <c r="CE1849" s="2"/>
    </row>
    <row r="1850" spans="19:83" ht="23.25">
      <c r="S1850" s="2"/>
      <c r="AA1850" s="2"/>
      <c r="AI1850" s="2"/>
      <c r="AQ1850" s="2"/>
      <c r="AY1850" s="2"/>
      <c r="BO1850" s="2"/>
      <c r="BW1850" s="2"/>
      <c r="CE1850" s="2"/>
    </row>
    <row r="1851" spans="19:83" ht="23.25">
      <c r="S1851" s="2"/>
      <c r="AA1851" s="2"/>
      <c r="AI1851" s="2"/>
      <c r="AQ1851" s="2"/>
      <c r="AY1851" s="2"/>
      <c r="BO1851" s="2"/>
      <c r="BW1851" s="2"/>
      <c r="CE1851" s="2"/>
    </row>
    <row r="1852" spans="19:83" ht="23.25">
      <c r="S1852" s="2"/>
      <c r="AA1852" s="2"/>
      <c r="AI1852" s="2"/>
      <c r="AQ1852" s="2"/>
      <c r="AY1852" s="2"/>
      <c r="BO1852" s="2"/>
      <c r="BW1852" s="2"/>
      <c r="CE1852" s="2"/>
    </row>
    <row r="1853" spans="19:83" ht="23.25">
      <c r="S1853" s="2"/>
      <c r="AA1853" s="2"/>
      <c r="AI1853" s="2"/>
      <c r="AQ1853" s="2"/>
      <c r="AY1853" s="2"/>
      <c r="BO1853" s="2"/>
      <c r="BW1853" s="2"/>
      <c r="CE1853" s="2"/>
    </row>
    <row r="1854" spans="19:83" ht="23.25">
      <c r="S1854" s="2"/>
      <c r="AA1854" s="2"/>
      <c r="AI1854" s="2"/>
      <c r="AQ1854" s="2"/>
      <c r="AY1854" s="2"/>
      <c r="BO1854" s="2"/>
      <c r="BW1854" s="2"/>
      <c r="CE1854" s="2"/>
    </row>
    <row r="1855" spans="19:83" ht="23.25">
      <c r="S1855" s="2"/>
      <c r="AA1855" s="2"/>
      <c r="AI1855" s="2"/>
      <c r="AQ1855" s="2"/>
      <c r="AY1855" s="2"/>
      <c r="BO1855" s="2"/>
      <c r="BW1855" s="2"/>
      <c r="CE1855" s="2"/>
    </row>
    <row r="1856" spans="19:83" ht="23.25">
      <c r="S1856" s="2"/>
      <c r="AA1856" s="2"/>
      <c r="AI1856" s="2"/>
      <c r="AQ1856" s="2"/>
      <c r="AY1856" s="2"/>
      <c r="BO1856" s="2"/>
      <c r="BW1856" s="2"/>
      <c r="CE1856" s="2"/>
    </row>
    <row r="1857" spans="19:83" ht="23.25">
      <c r="S1857" s="2"/>
      <c r="AA1857" s="2"/>
      <c r="AI1857" s="2"/>
      <c r="AQ1857" s="2"/>
      <c r="AY1857" s="2"/>
      <c r="BO1857" s="2"/>
      <c r="BW1857" s="2"/>
      <c r="CE1857" s="2"/>
    </row>
    <row r="1858" spans="19:83" ht="23.25">
      <c r="S1858" s="2"/>
      <c r="AA1858" s="2"/>
      <c r="AI1858" s="2"/>
      <c r="AQ1858" s="2"/>
      <c r="AY1858" s="2"/>
      <c r="BO1858" s="2"/>
      <c r="BW1858" s="2"/>
      <c r="CE1858" s="2"/>
    </row>
    <row r="1859" spans="19:83" ht="23.25">
      <c r="S1859" s="2"/>
      <c r="AA1859" s="2"/>
      <c r="AI1859" s="2"/>
      <c r="AQ1859" s="2"/>
      <c r="AY1859" s="2"/>
      <c r="BO1859" s="2"/>
      <c r="BW1859" s="2"/>
      <c r="CE1859" s="2"/>
    </row>
    <row r="1860" spans="19:83" ht="23.25">
      <c r="S1860" s="2"/>
      <c r="AA1860" s="2"/>
      <c r="AI1860" s="2"/>
      <c r="AQ1860" s="2"/>
      <c r="AY1860" s="2"/>
      <c r="BO1860" s="2"/>
      <c r="BW1860" s="2"/>
      <c r="CE1860" s="2"/>
    </row>
    <row r="1861" spans="19:83" ht="23.25">
      <c r="S1861" s="2"/>
      <c r="AA1861" s="2"/>
      <c r="AI1861" s="2"/>
      <c r="AQ1861" s="2"/>
      <c r="AY1861" s="2"/>
      <c r="BO1861" s="2"/>
      <c r="BW1861" s="2"/>
      <c r="CE1861" s="2"/>
    </row>
    <row r="1862" spans="19:83" ht="23.25">
      <c r="S1862" s="2"/>
      <c r="AA1862" s="2"/>
      <c r="AI1862" s="2"/>
      <c r="AQ1862" s="2"/>
      <c r="AY1862" s="2"/>
      <c r="BO1862" s="2"/>
      <c r="BW1862" s="2"/>
      <c r="CE1862" s="2"/>
    </row>
    <row r="1863" spans="19:83" ht="23.25">
      <c r="S1863" s="2"/>
      <c r="AA1863" s="2"/>
      <c r="AI1863" s="2"/>
      <c r="AQ1863" s="2"/>
      <c r="AY1863" s="2"/>
      <c r="BO1863" s="2"/>
      <c r="BW1863" s="2"/>
      <c r="CE1863" s="2"/>
    </row>
    <row r="1864" spans="19:83" ht="23.25">
      <c r="S1864" s="2"/>
      <c r="AA1864" s="2"/>
      <c r="AI1864" s="2"/>
      <c r="AQ1864" s="2"/>
      <c r="AY1864" s="2"/>
      <c r="BO1864" s="2"/>
      <c r="BW1864" s="2"/>
      <c r="CE1864" s="2"/>
    </row>
    <row r="1865" spans="19:83" ht="23.25">
      <c r="S1865" s="2"/>
      <c r="AA1865" s="2"/>
      <c r="AI1865" s="2"/>
      <c r="AQ1865" s="2"/>
      <c r="AY1865" s="2"/>
      <c r="BO1865" s="2"/>
      <c r="BW1865" s="2"/>
      <c r="CE1865" s="2"/>
    </row>
    <row r="1866" spans="19:83" ht="23.25">
      <c r="S1866" s="2"/>
      <c r="AA1866" s="2"/>
      <c r="AI1866" s="2"/>
      <c r="AQ1866" s="2"/>
      <c r="AY1866" s="2"/>
      <c r="BO1866" s="2"/>
      <c r="BW1866" s="2"/>
      <c r="CE1866" s="2"/>
    </row>
    <row r="1867" spans="19:83" ht="23.25">
      <c r="S1867" s="2"/>
      <c r="AA1867" s="2"/>
      <c r="AI1867" s="2"/>
      <c r="AQ1867" s="2"/>
      <c r="AY1867" s="2"/>
      <c r="BO1867" s="2"/>
      <c r="BW1867" s="2"/>
      <c r="CE1867" s="2"/>
    </row>
    <row r="1868" spans="19:83" ht="23.25">
      <c r="S1868" s="2"/>
      <c r="AA1868" s="2"/>
      <c r="AI1868" s="2"/>
      <c r="AQ1868" s="2"/>
      <c r="AY1868" s="2"/>
      <c r="BO1868" s="2"/>
      <c r="BW1868" s="2"/>
      <c r="CE1868" s="2"/>
    </row>
    <row r="1869" spans="19:83" ht="23.25">
      <c r="S1869" s="2"/>
      <c r="AA1869" s="2"/>
      <c r="AI1869" s="2"/>
      <c r="AQ1869" s="2"/>
      <c r="AY1869" s="2"/>
      <c r="BO1869" s="2"/>
      <c r="BW1869" s="2"/>
      <c r="CE1869" s="2"/>
    </row>
    <row r="1870" spans="19:83" ht="23.25">
      <c r="S1870" s="2"/>
      <c r="AA1870" s="2"/>
      <c r="AI1870" s="2"/>
      <c r="AQ1870" s="2"/>
      <c r="AY1870" s="2"/>
      <c r="BO1870" s="2"/>
      <c r="BW1870" s="2"/>
      <c r="CE1870" s="2"/>
    </row>
    <row r="1871" spans="19:83" ht="23.25">
      <c r="S1871" s="2"/>
      <c r="AA1871" s="2"/>
      <c r="AI1871" s="2"/>
      <c r="AQ1871" s="2"/>
      <c r="AY1871" s="2"/>
      <c r="BO1871" s="2"/>
      <c r="BW1871" s="2"/>
      <c r="CE1871" s="2"/>
    </row>
    <row r="1872" spans="19:83" ht="23.25">
      <c r="S1872" s="2"/>
      <c r="AA1872" s="2"/>
      <c r="AI1872" s="2"/>
      <c r="AQ1872" s="2"/>
      <c r="AY1872" s="2"/>
      <c r="BO1872" s="2"/>
      <c r="BW1872" s="2"/>
      <c r="CE1872" s="2"/>
    </row>
    <row r="1873" spans="19:83" ht="23.25">
      <c r="S1873" s="2"/>
      <c r="AA1873" s="2"/>
      <c r="AI1873" s="2"/>
      <c r="AQ1873" s="2"/>
      <c r="AY1873" s="2"/>
      <c r="BO1873" s="2"/>
      <c r="BW1873" s="2"/>
      <c r="CE1873" s="2"/>
    </row>
    <row r="1874" spans="19:83" ht="23.25">
      <c r="S1874" s="2"/>
      <c r="AA1874" s="2"/>
      <c r="AI1874" s="2"/>
      <c r="AQ1874" s="2"/>
      <c r="AY1874" s="2"/>
      <c r="BO1874" s="2"/>
      <c r="BW1874" s="2"/>
      <c r="CE1874" s="2"/>
    </row>
    <row r="1875" spans="19:83" ht="23.25">
      <c r="S1875" s="2"/>
      <c r="AA1875" s="2"/>
      <c r="AI1875" s="2"/>
      <c r="AQ1875" s="2"/>
      <c r="AY1875" s="2"/>
      <c r="BO1875" s="2"/>
      <c r="BW1875" s="2"/>
      <c r="CE1875" s="2"/>
    </row>
    <row r="1876" spans="19:83" ht="23.25">
      <c r="S1876" s="2"/>
      <c r="AA1876" s="2"/>
      <c r="AI1876" s="2"/>
      <c r="AQ1876" s="2"/>
      <c r="AY1876" s="2"/>
      <c r="BO1876" s="2"/>
      <c r="BW1876" s="2"/>
      <c r="CE1876" s="2"/>
    </row>
    <row r="1877" spans="19:83" ht="23.25">
      <c r="S1877" s="2"/>
      <c r="AA1877" s="2"/>
      <c r="AI1877" s="2"/>
      <c r="AQ1877" s="2"/>
      <c r="AY1877" s="2"/>
      <c r="BO1877" s="2"/>
      <c r="BW1877" s="2"/>
      <c r="CE1877" s="2"/>
    </row>
    <row r="1878" spans="19:83" ht="23.25">
      <c r="S1878" s="2"/>
      <c r="AA1878" s="2"/>
      <c r="AI1878" s="2"/>
      <c r="AQ1878" s="2"/>
      <c r="AY1878" s="2"/>
      <c r="BO1878" s="2"/>
      <c r="BW1878" s="2"/>
      <c r="CE1878" s="2"/>
    </row>
    <row r="1879" spans="19:83" ht="23.25">
      <c r="S1879" s="2"/>
      <c r="AA1879" s="2"/>
      <c r="AI1879" s="2"/>
      <c r="AQ1879" s="2"/>
      <c r="AY1879" s="2"/>
      <c r="BO1879" s="2"/>
      <c r="BW1879" s="2"/>
      <c r="CE1879" s="2"/>
    </row>
    <row r="1880" spans="19:83" ht="23.25">
      <c r="S1880" s="2"/>
      <c r="AA1880" s="2"/>
      <c r="AI1880" s="2"/>
      <c r="AQ1880" s="2"/>
      <c r="AY1880" s="2"/>
      <c r="BO1880" s="2"/>
      <c r="BW1880" s="2"/>
      <c r="CE1880" s="2"/>
    </row>
    <row r="1881" spans="19:83" ht="23.25">
      <c r="S1881" s="2"/>
      <c r="AA1881" s="2"/>
      <c r="AI1881" s="2"/>
      <c r="AQ1881" s="2"/>
      <c r="AY1881" s="2"/>
      <c r="BO1881" s="2"/>
      <c r="BW1881" s="2"/>
      <c r="CE1881" s="2"/>
    </row>
    <row r="1882" spans="19:83" ht="23.25">
      <c r="S1882" s="2"/>
      <c r="AA1882" s="2"/>
      <c r="AI1882" s="2"/>
      <c r="AQ1882" s="2"/>
      <c r="AY1882" s="2"/>
      <c r="BO1882" s="2"/>
      <c r="BW1882" s="2"/>
      <c r="CE1882" s="2"/>
    </row>
    <row r="1883" spans="19:83" ht="23.25">
      <c r="S1883" s="2"/>
      <c r="AA1883" s="2"/>
      <c r="AI1883" s="2"/>
      <c r="AQ1883" s="2"/>
      <c r="AY1883" s="2"/>
      <c r="BO1883" s="2"/>
      <c r="BW1883" s="2"/>
      <c r="CE1883" s="2"/>
    </row>
    <row r="1884" spans="19:83" ht="23.25">
      <c r="S1884" s="2"/>
      <c r="AA1884" s="2"/>
      <c r="AI1884" s="2"/>
      <c r="AQ1884" s="2"/>
      <c r="AY1884" s="2"/>
      <c r="BO1884" s="2"/>
      <c r="BW1884" s="2"/>
      <c r="CE1884" s="2"/>
    </row>
    <row r="1885" spans="19:83" ht="23.25">
      <c r="S1885" s="2"/>
      <c r="AA1885" s="2"/>
      <c r="AI1885" s="2"/>
      <c r="AQ1885" s="2"/>
      <c r="AY1885" s="2"/>
      <c r="BO1885" s="2"/>
      <c r="BW1885" s="2"/>
      <c r="CE1885" s="2"/>
    </row>
    <row r="1886" spans="19:83" ht="23.25">
      <c r="S1886" s="2"/>
      <c r="AA1886" s="2"/>
      <c r="AI1886" s="2"/>
      <c r="AQ1886" s="2"/>
      <c r="AY1886" s="2"/>
      <c r="BO1886" s="2"/>
      <c r="BW1886" s="2"/>
      <c r="CE1886" s="2"/>
    </row>
    <row r="1887" spans="19:83" ht="23.25">
      <c r="S1887" s="2"/>
      <c r="AA1887" s="2"/>
      <c r="AI1887" s="2"/>
      <c r="AQ1887" s="2"/>
      <c r="AY1887" s="2"/>
      <c r="BO1887" s="2"/>
      <c r="BW1887" s="2"/>
      <c r="CE1887" s="2"/>
    </row>
    <row r="1888" spans="19:83" ht="23.25">
      <c r="S1888" s="2"/>
      <c r="AA1888" s="2"/>
      <c r="AI1888" s="2"/>
      <c r="AQ1888" s="2"/>
      <c r="AY1888" s="2"/>
      <c r="BO1888" s="2"/>
      <c r="BW1888" s="2"/>
      <c r="CE1888" s="2"/>
    </row>
    <row r="1889" spans="19:83" ht="23.25">
      <c r="S1889" s="2"/>
      <c r="AA1889" s="2"/>
      <c r="AI1889" s="2"/>
      <c r="AQ1889" s="2"/>
      <c r="AY1889" s="2"/>
      <c r="BO1889" s="2"/>
      <c r="BW1889" s="2"/>
      <c r="CE1889" s="2"/>
    </row>
    <row r="1890" spans="19:83" ht="23.25">
      <c r="S1890" s="2"/>
      <c r="AA1890" s="2"/>
      <c r="AI1890" s="2"/>
      <c r="AQ1890" s="2"/>
      <c r="AY1890" s="2"/>
      <c r="BO1890" s="2"/>
      <c r="BW1890" s="2"/>
      <c r="CE1890" s="2"/>
    </row>
    <row r="1891" spans="19:83" ht="23.25">
      <c r="S1891" s="2"/>
      <c r="AA1891" s="2"/>
      <c r="AI1891" s="2"/>
      <c r="AQ1891" s="2"/>
      <c r="AY1891" s="2"/>
      <c r="BO1891" s="2"/>
      <c r="BW1891" s="2"/>
      <c r="CE1891" s="2"/>
    </row>
    <row r="1892" spans="19:83" ht="23.25">
      <c r="S1892" s="2"/>
      <c r="AA1892" s="2"/>
      <c r="AI1892" s="2"/>
      <c r="AQ1892" s="2"/>
      <c r="AY1892" s="2"/>
      <c r="BO1892" s="2"/>
      <c r="BW1892" s="2"/>
      <c r="CE1892" s="2"/>
    </row>
    <row r="1893" spans="19:83" ht="23.25">
      <c r="S1893" s="2"/>
      <c r="AA1893" s="2"/>
      <c r="AI1893" s="2"/>
      <c r="AQ1893" s="2"/>
      <c r="AY1893" s="2"/>
      <c r="BO1893" s="2"/>
      <c r="BW1893" s="2"/>
      <c r="CE1893" s="2"/>
    </row>
    <row r="1894" spans="19:83" ht="23.25">
      <c r="S1894" s="2"/>
      <c r="AA1894" s="2"/>
      <c r="AI1894" s="2"/>
      <c r="AQ1894" s="2"/>
      <c r="AY1894" s="2"/>
      <c r="BO1894" s="2"/>
      <c r="BW1894" s="2"/>
      <c r="CE1894" s="2"/>
    </row>
    <row r="1895" spans="19:83" ht="23.25">
      <c r="S1895" s="2"/>
      <c r="AA1895" s="2"/>
      <c r="AI1895" s="2"/>
      <c r="AQ1895" s="2"/>
      <c r="AY1895" s="2"/>
      <c r="BO1895" s="2"/>
      <c r="BW1895" s="2"/>
      <c r="CE1895" s="2"/>
    </row>
    <row r="1896" spans="19:83" ht="23.25">
      <c r="S1896" s="2"/>
      <c r="AA1896" s="2"/>
      <c r="AI1896" s="2"/>
      <c r="AQ1896" s="2"/>
      <c r="AY1896" s="2"/>
      <c r="BO1896" s="2"/>
      <c r="BW1896" s="2"/>
      <c r="CE1896" s="2"/>
    </row>
    <row r="1897" spans="19:83" ht="23.25">
      <c r="S1897" s="2"/>
      <c r="AA1897" s="2"/>
      <c r="AI1897" s="2"/>
      <c r="AQ1897" s="2"/>
      <c r="AY1897" s="2"/>
      <c r="BO1897" s="2"/>
      <c r="BW1897" s="2"/>
      <c r="CE1897" s="2"/>
    </row>
    <row r="1898" spans="19:83" ht="23.25">
      <c r="S1898" s="2"/>
      <c r="AA1898" s="2"/>
      <c r="AI1898" s="2"/>
      <c r="AQ1898" s="2"/>
      <c r="AY1898" s="2"/>
      <c r="BO1898" s="2"/>
      <c r="BW1898" s="2"/>
      <c r="CE1898" s="2"/>
    </row>
    <row r="1899" spans="19:83" ht="23.25">
      <c r="S1899" s="2"/>
      <c r="AA1899" s="2"/>
      <c r="AI1899" s="2"/>
      <c r="AQ1899" s="2"/>
      <c r="AY1899" s="2"/>
      <c r="BO1899" s="2"/>
      <c r="BW1899" s="2"/>
      <c r="CE1899" s="2"/>
    </row>
    <row r="1900" spans="19:83" ht="23.25">
      <c r="S1900" s="2"/>
      <c r="AA1900" s="2"/>
      <c r="AI1900" s="2"/>
      <c r="AQ1900" s="2"/>
      <c r="AY1900" s="2"/>
      <c r="BO1900" s="2"/>
      <c r="BW1900" s="2"/>
      <c r="CE1900" s="2"/>
    </row>
    <row r="1901" spans="19:83" ht="23.25">
      <c r="S1901" s="2"/>
      <c r="AA1901" s="2"/>
      <c r="AI1901" s="2"/>
      <c r="AQ1901" s="2"/>
      <c r="AY1901" s="2"/>
      <c r="BO1901" s="2"/>
      <c r="BW1901" s="2"/>
      <c r="CE1901" s="2"/>
    </row>
    <row r="1902" spans="19:83" ht="23.25">
      <c r="S1902" s="2"/>
      <c r="AA1902" s="2"/>
      <c r="AI1902" s="2"/>
      <c r="AQ1902" s="2"/>
      <c r="AY1902" s="2"/>
      <c r="BO1902" s="2"/>
      <c r="BW1902" s="2"/>
      <c r="CE1902" s="2"/>
    </row>
    <row r="1903" spans="19:83" ht="23.25">
      <c r="S1903" s="2"/>
      <c r="AA1903" s="2"/>
      <c r="AI1903" s="2"/>
      <c r="AQ1903" s="2"/>
      <c r="AY1903" s="2"/>
      <c r="BO1903" s="2"/>
      <c r="BW1903" s="2"/>
      <c r="CE1903" s="2"/>
    </row>
    <row r="1904" spans="19:83" ht="23.25">
      <c r="S1904" s="2"/>
      <c r="AA1904" s="2"/>
      <c r="AI1904" s="2"/>
      <c r="AQ1904" s="2"/>
      <c r="AY1904" s="2"/>
      <c r="BO1904" s="2"/>
      <c r="BW1904" s="2"/>
      <c r="CE1904" s="2"/>
    </row>
    <row r="1905" spans="19:83" ht="23.25">
      <c r="S1905" s="2"/>
      <c r="AA1905" s="2"/>
      <c r="AI1905" s="2"/>
      <c r="AQ1905" s="2"/>
      <c r="AY1905" s="2"/>
      <c r="BO1905" s="2"/>
      <c r="BW1905" s="2"/>
      <c r="CE1905" s="2"/>
    </row>
    <row r="1906" spans="19:83" ht="23.25">
      <c r="S1906" s="2"/>
      <c r="AA1906" s="2"/>
      <c r="AI1906" s="2"/>
      <c r="AQ1906" s="2"/>
      <c r="AY1906" s="2"/>
      <c r="BO1906" s="2"/>
      <c r="BW1906" s="2"/>
      <c r="CE1906" s="2"/>
    </row>
    <row r="1907" spans="19:83" ht="23.25">
      <c r="S1907" s="2"/>
      <c r="AA1907" s="2"/>
      <c r="AI1907" s="2"/>
      <c r="AQ1907" s="2"/>
      <c r="AY1907" s="2"/>
      <c r="BO1907" s="2"/>
      <c r="BW1907" s="2"/>
      <c r="CE1907" s="2"/>
    </row>
    <row r="1908" spans="19:83" ht="23.25">
      <c r="S1908" s="2"/>
      <c r="AA1908" s="2"/>
      <c r="AI1908" s="2"/>
      <c r="AQ1908" s="2"/>
      <c r="AY1908" s="2"/>
      <c r="BO1908" s="2"/>
      <c r="BW1908" s="2"/>
      <c r="CE1908" s="2"/>
    </row>
    <row r="1909" spans="19:83" ht="23.25">
      <c r="S1909" s="2"/>
      <c r="AA1909" s="2"/>
      <c r="AI1909" s="2"/>
      <c r="AQ1909" s="2"/>
      <c r="AY1909" s="2"/>
      <c r="BO1909" s="2"/>
      <c r="BW1909" s="2"/>
      <c r="CE1909" s="2"/>
    </row>
    <row r="1910" spans="19:83" ht="23.25">
      <c r="S1910" s="2"/>
      <c r="AA1910" s="2"/>
      <c r="AI1910" s="2"/>
      <c r="AQ1910" s="2"/>
      <c r="AY1910" s="2"/>
      <c r="BO1910" s="2"/>
      <c r="BW1910" s="2"/>
      <c r="CE1910" s="2"/>
    </row>
    <row r="1911" spans="19:83" ht="23.25">
      <c r="S1911" s="2"/>
      <c r="AA1911" s="2"/>
      <c r="AI1911" s="2"/>
      <c r="AQ1911" s="2"/>
      <c r="AY1911" s="2"/>
      <c r="BO1911" s="2"/>
      <c r="BW1911" s="2"/>
      <c r="CE1911" s="2"/>
    </row>
    <row r="1912" spans="19:83" ht="23.25">
      <c r="S1912" s="2"/>
      <c r="AA1912" s="2"/>
      <c r="AI1912" s="2"/>
      <c r="AQ1912" s="2"/>
      <c r="AY1912" s="2"/>
      <c r="BO1912" s="2"/>
      <c r="BW1912" s="2"/>
      <c r="CE1912" s="2"/>
    </row>
    <row r="1913" spans="19:83" ht="23.25">
      <c r="S1913" s="2"/>
      <c r="AA1913" s="2"/>
      <c r="AI1913" s="2"/>
      <c r="AQ1913" s="2"/>
      <c r="AY1913" s="2"/>
      <c r="BO1913" s="2"/>
      <c r="BW1913" s="2"/>
      <c r="CE1913" s="2"/>
    </row>
    <row r="1914" spans="19:83" ht="23.25">
      <c r="S1914" s="2"/>
      <c r="AA1914" s="2"/>
      <c r="AI1914" s="2"/>
      <c r="AQ1914" s="2"/>
      <c r="AY1914" s="2"/>
      <c r="BO1914" s="2"/>
      <c r="BW1914" s="2"/>
      <c r="CE1914" s="2"/>
    </row>
    <row r="1915" spans="19:83" ht="23.25">
      <c r="S1915" s="2"/>
      <c r="AA1915" s="2"/>
      <c r="AI1915" s="2"/>
      <c r="AQ1915" s="2"/>
      <c r="AY1915" s="2"/>
      <c r="BO1915" s="2"/>
      <c r="BW1915" s="2"/>
      <c r="CE1915" s="2"/>
    </row>
    <row r="1916" spans="19:83" ht="23.25">
      <c r="S1916" s="2"/>
      <c r="AA1916" s="2"/>
      <c r="AI1916" s="2"/>
      <c r="AQ1916" s="2"/>
      <c r="AY1916" s="2"/>
      <c r="BO1916" s="2"/>
      <c r="BW1916" s="2"/>
      <c r="CE1916" s="2"/>
    </row>
    <row r="1917" spans="19:83" ht="23.25">
      <c r="S1917" s="2"/>
      <c r="AA1917" s="2"/>
      <c r="AI1917" s="2"/>
      <c r="AQ1917" s="2"/>
      <c r="AY1917" s="2"/>
      <c r="BO1917" s="2"/>
      <c r="BW1917" s="2"/>
      <c r="CE1917" s="2"/>
    </row>
    <row r="1918" spans="19:83" ht="23.25">
      <c r="S1918" s="2"/>
      <c r="AA1918" s="2"/>
      <c r="AI1918" s="2"/>
      <c r="AQ1918" s="2"/>
      <c r="AY1918" s="2"/>
      <c r="BO1918" s="2"/>
      <c r="BW1918" s="2"/>
      <c r="CE1918" s="2"/>
    </row>
    <row r="1919" spans="19:83" ht="23.25">
      <c r="S1919" s="2"/>
      <c r="AA1919" s="2"/>
      <c r="AI1919" s="2"/>
      <c r="AQ1919" s="2"/>
      <c r="AY1919" s="2"/>
      <c r="BO1919" s="2"/>
      <c r="BW1919" s="2"/>
      <c r="CE1919" s="2"/>
    </row>
    <row r="1920" spans="19:83" ht="23.25">
      <c r="S1920" s="2"/>
      <c r="AA1920" s="2"/>
      <c r="AI1920" s="2"/>
      <c r="AQ1920" s="2"/>
      <c r="AY1920" s="2"/>
      <c r="BO1920" s="2"/>
      <c r="BW1920" s="2"/>
      <c r="CE1920" s="2"/>
    </row>
    <row r="1921" spans="19:83" ht="23.25">
      <c r="S1921" s="2"/>
      <c r="AA1921" s="2"/>
      <c r="AI1921" s="2"/>
      <c r="AQ1921" s="2"/>
      <c r="AY1921" s="2"/>
      <c r="BO1921" s="2"/>
      <c r="BW1921" s="2"/>
      <c r="CE1921" s="2"/>
    </row>
    <row r="1922" spans="19:83" ht="23.25">
      <c r="S1922" s="2"/>
      <c r="AA1922" s="2"/>
      <c r="AI1922" s="2"/>
      <c r="AQ1922" s="2"/>
      <c r="AY1922" s="2"/>
      <c r="BO1922" s="2"/>
      <c r="BW1922" s="2"/>
      <c r="CE1922" s="2"/>
    </row>
    <row r="1923" spans="19:83" ht="23.25">
      <c r="S1923" s="2"/>
      <c r="AA1923" s="2"/>
      <c r="AI1923" s="2"/>
      <c r="AQ1923" s="2"/>
      <c r="AY1923" s="2"/>
      <c r="BO1923" s="2"/>
      <c r="BW1923" s="2"/>
      <c r="CE1923" s="2"/>
    </row>
    <row r="1924" spans="19:83" ht="23.25">
      <c r="S1924" s="2"/>
      <c r="AA1924" s="2"/>
      <c r="AI1924" s="2"/>
      <c r="AQ1924" s="2"/>
      <c r="AY1924" s="2"/>
      <c r="BO1924" s="2"/>
      <c r="BW1924" s="2"/>
      <c r="CE1924" s="2"/>
    </row>
    <row r="1925" spans="19:83" ht="23.25">
      <c r="S1925" s="2"/>
      <c r="AA1925" s="2"/>
      <c r="AI1925" s="2"/>
      <c r="AQ1925" s="2"/>
      <c r="AY1925" s="2"/>
      <c r="BO1925" s="2"/>
      <c r="BW1925" s="2"/>
      <c r="CE1925" s="2"/>
    </row>
    <row r="1926" spans="19:83" ht="23.25">
      <c r="S1926" s="2"/>
      <c r="AA1926" s="2"/>
      <c r="AI1926" s="2"/>
      <c r="AQ1926" s="2"/>
      <c r="AY1926" s="2"/>
      <c r="BO1926" s="2"/>
      <c r="BW1926" s="2"/>
      <c r="CE1926" s="2"/>
    </row>
    <row r="1927" spans="19:83" ht="23.25">
      <c r="S1927" s="2"/>
      <c r="AA1927" s="2"/>
      <c r="AI1927" s="2"/>
      <c r="AQ1927" s="2"/>
      <c r="AY1927" s="2"/>
      <c r="BO1927" s="2"/>
      <c r="BW1927" s="2"/>
      <c r="CE1927" s="2"/>
    </row>
    <row r="1928" spans="19:83" ht="23.25">
      <c r="S1928" s="2"/>
      <c r="AA1928" s="2"/>
      <c r="AI1928" s="2"/>
      <c r="AQ1928" s="2"/>
      <c r="AY1928" s="2"/>
      <c r="BO1928" s="2"/>
      <c r="BW1928" s="2"/>
      <c r="CE1928" s="2"/>
    </row>
    <row r="1929" spans="19:83" ht="23.25">
      <c r="S1929" s="2"/>
      <c r="AA1929" s="2"/>
      <c r="AI1929" s="2"/>
      <c r="AQ1929" s="2"/>
      <c r="AY1929" s="2"/>
      <c r="BO1929" s="2"/>
      <c r="BW1929" s="2"/>
      <c r="CE1929" s="2"/>
    </row>
    <row r="1930" spans="19:83" ht="23.25">
      <c r="S1930" s="2"/>
      <c r="AA1930" s="2"/>
      <c r="AI1930" s="2"/>
      <c r="AQ1930" s="2"/>
      <c r="AY1930" s="2"/>
      <c r="BO1930" s="2"/>
      <c r="BW1930" s="2"/>
      <c r="CE1930" s="2"/>
    </row>
    <row r="1931" spans="19:83" ht="23.25">
      <c r="S1931" s="2"/>
      <c r="AA1931" s="2"/>
      <c r="AI1931" s="2"/>
      <c r="AQ1931" s="2"/>
      <c r="AY1931" s="2"/>
      <c r="BO1931" s="2"/>
      <c r="BW1931" s="2"/>
      <c r="CE1931" s="2"/>
    </row>
    <row r="1932" spans="19:83" ht="23.25">
      <c r="S1932" s="2"/>
      <c r="AA1932" s="2"/>
      <c r="AI1932" s="2"/>
      <c r="AQ1932" s="2"/>
      <c r="AY1932" s="2"/>
      <c r="BO1932" s="2"/>
      <c r="BW1932" s="2"/>
      <c r="CE1932" s="2"/>
    </row>
    <row r="1933" spans="19:83" ht="23.25">
      <c r="S1933" s="2"/>
      <c r="AA1933" s="2"/>
      <c r="AI1933" s="2"/>
      <c r="AQ1933" s="2"/>
      <c r="AY1933" s="2"/>
      <c r="BO1933" s="2"/>
      <c r="BW1933" s="2"/>
      <c r="CE1933" s="2"/>
    </row>
    <row r="1934" spans="19:83" ht="23.25">
      <c r="S1934" s="2"/>
      <c r="AA1934" s="2"/>
      <c r="AI1934" s="2"/>
      <c r="AQ1934" s="2"/>
      <c r="AY1934" s="2"/>
      <c r="BO1934" s="2"/>
      <c r="BW1934" s="2"/>
      <c r="CE1934" s="2"/>
    </row>
    <row r="1935" spans="19:83" ht="23.25">
      <c r="S1935" s="2"/>
      <c r="AA1935" s="2"/>
      <c r="AI1935" s="2"/>
      <c r="AQ1935" s="2"/>
      <c r="AY1935" s="2"/>
      <c r="BO1935" s="2"/>
      <c r="BW1935" s="2"/>
      <c r="CE1935" s="2"/>
    </row>
    <row r="1936" spans="19:83" ht="23.25">
      <c r="S1936" s="2"/>
      <c r="AA1936" s="2"/>
      <c r="AI1936" s="2"/>
      <c r="AQ1936" s="2"/>
      <c r="AY1936" s="2"/>
      <c r="BO1936" s="2"/>
      <c r="BW1936" s="2"/>
      <c r="CE1936" s="2"/>
    </row>
    <row r="1937" spans="19:83" ht="23.25">
      <c r="S1937" s="2"/>
      <c r="AA1937" s="2"/>
      <c r="AI1937" s="2"/>
      <c r="AQ1937" s="2"/>
      <c r="AY1937" s="2"/>
      <c r="BO1937" s="2"/>
      <c r="BW1937" s="2"/>
      <c r="CE1937" s="2"/>
    </row>
    <row r="1938" spans="19:83" ht="23.25">
      <c r="S1938" s="2"/>
      <c r="AA1938" s="2"/>
      <c r="AI1938" s="2"/>
      <c r="AQ1938" s="2"/>
      <c r="AY1938" s="2"/>
      <c r="BO1938" s="2"/>
      <c r="BW1938" s="2"/>
      <c r="CE1938" s="2"/>
    </row>
    <row r="1939" spans="19:83" ht="23.25">
      <c r="S1939" s="2"/>
      <c r="AA1939" s="2"/>
      <c r="AI1939" s="2"/>
      <c r="AQ1939" s="2"/>
      <c r="AY1939" s="2"/>
      <c r="BO1939" s="2"/>
      <c r="BW1939" s="2"/>
      <c r="CE1939" s="2"/>
    </row>
    <row r="1940" spans="19:83" ht="23.25">
      <c r="S1940" s="2"/>
      <c r="AA1940" s="2"/>
      <c r="AI1940" s="2"/>
      <c r="AQ1940" s="2"/>
      <c r="AY1940" s="2"/>
      <c r="BO1940" s="2"/>
      <c r="BW1940" s="2"/>
      <c r="CE1940" s="2"/>
    </row>
    <row r="1941" spans="19:83" ht="23.25">
      <c r="S1941" s="2"/>
      <c r="AA1941" s="2"/>
      <c r="AI1941" s="2"/>
      <c r="AQ1941" s="2"/>
      <c r="AY1941" s="2"/>
      <c r="BO1941" s="2"/>
      <c r="BW1941" s="2"/>
      <c r="CE1941" s="2"/>
    </row>
    <row r="1942" spans="19:83" ht="23.25">
      <c r="S1942" s="2"/>
      <c r="AA1942" s="2"/>
      <c r="AI1942" s="2"/>
      <c r="AQ1942" s="2"/>
      <c r="AY1942" s="2"/>
      <c r="BO1942" s="2"/>
      <c r="BW1942" s="2"/>
      <c r="CE1942" s="2"/>
    </row>
    <row r="1943" spans="19:83" ht="23.25">
      <c r="S1943" s="2"/>
      <c r="AA1943" s="2"/>
      <c r="AI1943" s="2"/>
      <c r="AQ1943" s="2"/>
      <c r="AY1943" s="2"/>
      <c r="BO1943" s="2"/>
      <c r="BW1943" s="2"/>
      <c r="CE1943" s="2"/>
    </row>
    <row r="1944" spans="19:83" ht="23.25">
      <c r="S1944" s="2"/>
      <c r="AA1944" s="2"/>
      <c r="AI1944" s="2"/>
      <c r="AQ1944" s="2"/>
      <c r="AY1944" s="2"/>
      <c r="BO1944" s="2"/>
      <c r="BW1944" s="2"/>
      <c r="CE1944" s="2"/>
    </row>
    <row r="1945" spans="19:83" ht="23.25">
      <c r="S1945" s="2"/>
      <c r="AA1945" s="2"/>
      <c r="AI1945" s="2"/>
      <c r="AQ1945" s="2"/>
      <c r="AY1945" s="2"/>
      <c r="BO1945" s="2"/>
      <c r="BW1945" s="2"/>
      <c r="CE1945" s="2"/>
    </row>
    <row r="1946" spans="19:83" ht="23.25">
      <c r="S1946" s="2"/>
      <c r="AA1946" s="2"/>
      <c r="AI1946" s="2"/>
      <c r="AQ1946" s="2"/>
      <c r="AY1946" s="2"/>
      <c r="BO1946" s="2"/>
      <c r="BW1946" s="2"/>
      <c r="CE1946" s="2"/>
    </row>
    <row r="1947" spans="19:83" ht="23.25">
      <c r="S1947" s="2"/>
      <c r="AA1947" s="2"/>
      <c r="AI1947" s="2"/>
      <c r="AQ1947" s="2"/>
      <c r="AY1947" s="2"/>
      <c r="BO1947" s="2"/>
      <c r="BW1947" s="2"/>
      <c r="CE1947" s="2"/>
    </row>
    <row r="1948" spans="19:83" ht="23.25">
      <c r="S1948" s="2"/>
      <c r="AA1948" s="2"/>
      <c r="AI1948" s="2"/>
      <c r="AQ1948" s="2"/>
      <c r="AY1948" s="2"/>
      <c r="BO1948" s="2"/>
      <c r="BW1948" s="2"/>
      <c r="CE1948" s="2"/>
    </row>
    <row r="1949" spans="19:83" ht="23.25">
      <c r="S1949" s="2"/>
      <c r="AA1949" s="2"/>
      <c r="AI1949" s="2"/>
      <c r="AQ1949" s="2"/>
      <c r="AY1949" s="2"/>
      <c r="BO1949" s="2"/>
      <c r="BW1949" s="2"/>
      <c r="CE1949" s="2"/>
    </row>
    <row r="1950" spans="19:83" ht="23.25">
      <c r="S1950" s="2"/>
      <c r="AA1950" s="2"/>
      <c r="AI1950" s="2"/>
      <c r="AQ1950" s="2"/>
      <c r="AY1950" s="2"/>
      <c r="BO1950" s="2"/>
      <c r="BW1950" s="2"/>
      <c r="CE1950" s="2"/>
    </row>
    <row r="1951" spans="19:83" ht="23.25">
      <c r="S1951" s="2"/>
      <c r="AA1951" s="2"/>
      <c r="AI1951" s="2"/>
      <c r="AQ1951" s="2"/>
      <c r="AY1951" s="2"/>
      <c r="BO1951" s="2"/>
      <c r="BW1951" s="2"/>
      <c r="CE1951" s="2"/>
    </row>
    <row r="1952" spans="19:83" ht="23.25">
      <c r="S1952" s="2"/>
      <c r="AA1952" s="2"/>
      <c r="AI1952" s="2"/>
      <c r="AQ1952" s="2"/>
      <c r="AY1952" s="2"/>
      <c r="BO1952" s="2"/>
      <c r="BW1952" s="2"/>
      <c r="CE1952" s="2"/>
    </row>
    <row r="1953" spans="19:83" ht="23.25">
      <c r="S1953" s="2"/>
      <c r="AA1953" s="2"/>
      <c r="AI1953" s="2"/>
      <c r="AQ1953" s="2"/>
      <c r="AY1953" s="2"/>
      <c r="BO1953" s="2"/>
      <c r="BW1953" s="2"/>
      <c r="CE1953" s="2"/>
    </row>
    <row r="1954" spans="19:83" ht="23.25">
      <c r="S1954" s="2"/>
      <c r="AA1954" s="2"/>
      <c r="AI1954" s="2"/>
      <c r="AQ1954" s="2"/>
      <c r="AY1954" s="2"/>
      <c r="BO1954" s="2"/>
      <c r="BW1954" s="2"/>
      <c r="CE1954" s="2"/>
    </row>
    <row r="1955" spans="19:83" ht="23.25">
      <c r="S1955" s="2"/>
      <c r="AA1955" s="2"/>
      <c r="AI1955" s="2"/>
      <c r="AQ1955" s="2"/>
      <c r="AY1955" s="2"/>
      <c r="BO1955" s="2"/>
      <c r="BW1955" s="2"/>
      <c r="CE1955" s="2"/>
    </row>
    <row r="1956" spans="19:83" ht="23.25">
      <c r="S1956" s="2"/>
      <c r="AA1956" s="2"/>
      <c r="AI1956" s="2"/>
      <c r="AQ1956" s="2"/>
      <c r="AY1956" s="2"/>
      <c r="BO1956" s="2"/>
      <c r="BW1956" s="2"/>
      <c r="CE1956" s="2"/>
    </row>
    <row r="1957" spans="19:83" ht="23.25">
      <c r="S1957" s="2"/>
      <c r="AA1957" s="2"/>
      <c r="AI1957" s="2"/>
      <c r="AQ1957" s="2"/>
      <c r="AY1957" s="2"/>
      <c r="BO1957" s="2"/>
      <c r="BW1957" s="2"/>
      <c r="CE1957" s="2"/>
    </row>
    <row r="1958" spans="19:83" ht="23.25">
      <c r="S1958" s="2"/>
      <c r="AA1958" s="2"/>
      <c r="AI1958" s="2"/>
      <c r="AQ1958" s="2"/>
      <c r="AY1958" s="2"/>
      <c r="BO1958" s="2"/>
      <c r="BW1958" s="2"/>
      <c r="CE1958" s="2"/>
    </row>
    <row r="1959" spans="19:83" ht="23.25">
      <c r="S1959" s="2"/>
      <c r="AA1959" s="2"/>
      <c r="AI1959" s="2"/>
      <c r="AQ1959" s="2"/>
      <c r="AY1959" s="2"/>
      <c r="BO1959" s="2"/>
      <c r="BW1959" s="2"/>
      <c r="CE1959" s="2"/>
    </row>
    <row r="1960" spans="19:83" ht="23.25">
      <c r="S1960" s="2"/>
      <c r="AA1960" s="2"/>
      <c r="AI1960" s="2"/>
      <c r="AQ1960" s="2"/>
      <c r="AY1960" s="2"/>
      <c r="BO1960" s="2"/>
      <c r="BW1960" s="2"/>
      <c r="CE1960" s="2"/>
    </row>
    <row r="1961" spans="19:83" ht="23.25">
      <c r="S1961" s="2"/>
      <c r="AA1961" s="2"/>
      <c r="AI1961" s="2"/>
      <c r="AQ1961" s="2"/>
      <c r="AY1961" s="2"/>
      <c r="BO1961" s="2"/>
      <c r="BW1961" s="2"/>
      <c r="CE1961" s="2"/>
    </row>
    <row r="1962" spans="19:83" ht="23.25">
      <c r="S1962" s="2"/>
      <c r="AA1962" s="2"/>
      <c r="AI1962" s="2"/>
      <c r="AQ1962" s="2"/>
      <c r="AY1962" s="2"/>
      <c r="BO1962" s="2"/>
      <c r="BW1962" s="2"/>
      <c r="CE1962" s="2"/>
    </row>
    <row r="1963" spans="19:83" ht="23.25">
      <c r="S1963" s="2"/>
      <c r="AA1963" s="2"/>
      <c r="AI1963" s="2"/>
      <c r="AQ1963" s="2"/>
      <c r="AY1963" s="2"/>
      <c r="BO1963" s="2"/>
      <c r="BW1963" s="2"/>
      <c r="CE1963" s="2"/>
    </row>
    <row r="1964" spans="19:83" ht="23.25">
      <c r="S1964" s="2"/>
      <c r="AA1964" s="2"/>
      <c r="AI1964" s="2"/>
      <c r="AQ1964" s="2"/>
      <c r="AY1964" s="2"/>
      <c r="BO1964" s="2"/>
      <c r="BW1964" s="2"/>
      <c r="CE1964" s="2"/>
    </row>
    <row r="1965" spans="19:83" ht="23.25">
      <c r="S1965" s="2"/>
      <c r="AA1965" s="2"/>
      <c r="AI1965" s="2"/>
      <c r="AQ1965" s="2"/>
      <c r="AY1965" s="2"/>
      <c r="BO1965" s="2"/>
      <c r="BW1965" s="2"/>
      <c r="CE1965" s="2"/>
    </row>
    <row r="1966" spans="19:83" ht="23.25">
      <c r="S1966" s="2"/>
      <c r="AA1966" s="2"/>
      <c r="AI1966" s="2"/>
      <c r="AQ1966" s="2"/>
      <c r="AY1966" s="2"/>
      <c r="BO1966" s="2"/>
      <c r="BW1966" s="2"/>
      <c r="CE1966" s="2"/>
    </row>
    <row r="1967" spans="19:83" ht="23.25">
      <c r="S1967" s="2"/>
      <c r="AA1967" s="2"/>
      <c r="AI1967" s="2"/>
      <c r="AQ1967" s="2"/>
      <c r="AY1967" s="2"/>
      <c r="BO1967" s="2"/>
      <c r="BW1967" s="2"/>
      <c r="CE1967" s="2"/>
    </row>
    <row r="1968" spans="19:83" ht="23.25">
      <c r="S1968" s="2"/>
      <c r="AA1968" s="2"/>
      <c r="AI1968" s="2"/>
      <c r="AQ1968" s="2"/>
      <c r="AY1968" s="2"/>
      <c r="BO1968" s="2"/>
      <c r="BW1968" s="2"/>
      <c r="CE1968" s="2"/>
    </row>
    <row r="1969" spans="19:83" ht="23.25">
      <c r="S1969" s="2"/>
      <c r="AA1969" s="2"/>
      <c r="AI1969" s="2"/>
      <c r="AQ1969" s="2"/>
      <c r="AY1969" s="2"/>
      <c r="BO1969" s="2"/>
      <c r="BW1969" s="2"/>
      <c r="CE1969" s="2"/>
    </row>
    <row r="1970" spans="19:83" ht="23.25">
      <c r="S1970" s="2"/>
      <c r="AA1970" s="2"/>
      <c r="AI1970" s="2"/>
      <c r="AQ1970" s="2"/>
      <c r="AY1970" s="2"/>
      <c r="BO1970" s="2"/>
      <c r="BW1970" s="2"/>
      <c r="CE1970" s="2"/>
    </row>
    <row r="1971" spans="19:83" ht="23.25">
      <c r="S1971" s="2"/>
      <c r="AA1971" s="2"/>
      <c r="AI1971" s="2"/>
      <c r="AQ1971" s="2"/>
      <c r="AY1971" s="2"/>
      <c r="BO1971" s="2"/>
      <c r="BW1971" s="2"/>
      <c r="CE1971" s="2"/>
    </row>
    <row r="1972" spans="19:83" ht="23.25">
      <c r="S1972" s="2"/>
      <c r="AA1972" s="2"/>
      <c r="AI1972" s="2"/>
      <c r="AQ1972" s="2"/>
      <c r="AY1972" s="2"/>
      <c r="BO1972" s="2"/>
      <c r="BW1972" s="2"/>
      <c r="CE1972" s="2"/>
    </row>
    <row r="1973" spans="19:83" ht="23.25">
      <c r="S1973" s="2"/>
      <c r="AA1973" s="2"/>
      <c r="AI1973" s="2"/>
      <c r="AQ1973" s="2"/>
      <c r="AY1973" s="2"/>
      <c r="BO1973" s="2"/>
      <c r="BW1973" s="2"/>
      <c r="CE1973" s="2"/>
    </row>
    <row r="1974" spans="19:83" ht="23.25">
      <c r="S1974" s="2"/>
      <c r="AA1974" s="2"/>
      <c r="AI1974" s="2"/>
      <c r="AQ1974" s="2"/>
      <c r="AY1974" s="2"/>
      <c r="BO1974" s="2"/>
      <c r="BW1974" s="2"/>
      <c r="CE1974" s="2"/>
    </row>
    <row r="1975" spans="19:83" ht="23.25">
      <c r="S1975" s="2"/>
      <c r="AA1975" s="2"/>
      <c r="AI1975" s="2"/>
      <c r="AQ1975" s="2"/>
      <c r="AY1975" s="2"/>
      <c r="BO1975" s="2"/>
      <c r="BW1975" s="2"/>
      <c r="CE1975" s="2"/>
    </row>
    <row r="1976" spans="19:83" ht="23.25">
      <c r="S1976" s="2"/>
      <c r="AA1976" s="2"/>
      <c r="AI1976" s="2"/>
      <c r="AQ1976" s="2"/>
      <c r="AY1976" s="2"/>
      <c r="BO1976" s="2"/>
      <c r="BW1976" s="2"/>
      <c r="CE1976" s="2"/>
    </row>
    <row r="1977" spans="19:83" ht="23.25">
      <c r="S1977" s="2"/>
      <c r="AA1977" s="2"/>
      <c r="AI1977" s="2"/>
      <c r="AQ1977" s="2"/>
      <c r="AY1977" s="2"/>
      <c r="BO1977" s="2"/>
      <c r="BW1977" s="2"/>
      <c r="CE1977" s="2"/>
    </row>
    <row r="1978" spans="19:83" ht="23.25">
      <c r="S1978" s="2"/>
      <c r="AA1978" s="2"/>
      <c r="AI1978" s="2"/>
      <c r="AQ1978" s="2"/>
      <c r="AY1978" s="2"/>
      <c r="BO1978" s="2"/>
      <c r="BW1978" s="2"/>
      <c r="CE1978" s="2"/>
    </row>
    <row r="1979" spans="19:83" ht="23.25">
      <c r="S1979" s="2"/>
      <c r="AA1979" s="2"/>
      <c r="AI1979" s="2"/>
      <c r="AQ1979" s="2"/>
      <c r="AY1979" s="2"/>
      <c r="BO1979" s="2"/>
      <c r="BW1979" s="2"/>
      <c r="CE1979" s="2"/>
    </row>
    <row r="1980" spans="19:83" ht="23.25">
      <c r="S1980" s="2"/>
      <c r="AA1980" s="2"/>
      <c r="AI1980" s="2"/>
      <c r="AQ1980" s="2"/>
      <c r="AY1980" s="2"/>
      <c r="BO1980" s="2"/>
      <c r="BW1980" s="2"/>
      <c r="CE1980" s="2"/>
    </row>
    <row r="1981" spans="19:83" ht="23.25">
      <c r="S1981" s="2"/>
      <c r="AA1981" s="2"/>
      <c r="AI1981" s="2"/>
      <c r="AQ1981" s="2"/>
      <c r="AY1981" s="2"/>
      <c r="BO1981" s="2"/>
      <c r="BW1981" s="2"/>
      <c r="CE1981" s="2"/>
    </row>
    <row r="1982" spans="19:83" ht="23.25">
      <c r="S1982" s="2"/>
      <c r="AA1982" s="2"/>
      <c r="AI1982" s="2"/>
      <c r="AQ1982" s="2"/>
      <c r="AY1982" s="2"/>
      <c r="BO1982" s="2"/>
      <c r="BW1982" s="2"/>
      <c r="CE1982" s="2"/>
    </row>
    <row r="1983" spans="19:83" ht="23.25">
      <c r="S1983" s="2"/>
      <c r="AA1983" s="2"/>
      <c r="AI1983" s="2"/>
      <c r="AQ1983" s="2"/>
      <c r="AY1983" s="2"/>
      <c r="BO1983" s="2"/>
      <c r="BW1983" s="2"/>
      <c r="CE1983" s="2"/>
    </row>
    <row r="1984" spans="19:83" ht="23.25">
      <c r="S1984" s="2"/>
      <c r="AA1984" s="2"/>
      <c r="AI1984" s="2"/>
      <c r="AQ1984" s="2"/>
      <c r="AY1984" s="2"/>
      <c r="BO1984" s="2"/>
      <c r="BW1984" s="2"/>
      <c r="CE1984" s="2"/>
    </row>
    <row r="1985" spans="19:83" ht="23.25">
      <c r="S1985" s="2"/>
      <c r="AA1985" s="2"/>
      <c r="AI1985" s="2"/>
      <c r="AQ1985" s="2"/>
      <c r="AY1985" s="2"/>
      <c r="BO1985" s="2"/>
      <c r="BW1985" s="2"/>
      <c r="CE1985" s="2"/>
    </row>
    <row r="1986" spans="19:83" ht="23.25">
      <c r="S1986" s="2"/>
      <c r="AA1986" s="2"/>
      <c r="AI1986" s="2"/>
      <c r="AQ1986" s="2"/>
      <c r="AY1986" s="2"/>
      <c r="BO1986" s="2"/>
      <c r="BW1986" s="2"/>
      <c r="CE1986" s="2"/>
    </row>
    <row r="1987" spans="19:83" ht="23.25">
      <c r="S1987" s="2"/>
      <c r="AA1987" s="2"/>
      <c r="AI1987" s="2"/>
      <c r="AQ1987" s="2"/>
      <c r="AY1987" s="2"/>
      <c r="BO1987" s="2"/>
      <c r="BW1987" s="2"/>
      <c r="CE1987" s="2"/>
    </row>
    <row r="1988" spans="19:83" ht="23.25">
      <c r="S1988" s="2"/>
      <c r="AA1988" s="2"/>
      <c r="AI1988" s="2"/>
      <c r="AQ1988" s="2"/>
      <c r="AY1988" s="2"/>
      <c r="BO1988" s="2"/>
      <c r="BW1988" s="2"/>
      <c r="CE1988" s="2"/>
    </row>
    <row r="1989" spans="19:83" ht="23.25">
      <c r="S1989" s="2"/>
      <c r="AA1989" s="2"/>
      <c r="AI1989" s="2"/>
      <c r="AQ1989" s="2"/>
      <c r="AY1989" s="2"/>
      <c r="BO1989" s="2"/>
      <c r="BW1989" s="2"/>
      <c r="CE1989" s="2"/>
    </row>
    <row r="1990" spans="19:83" ht="23.25">
      <c r="S1990" s="2"/>
      <c r="AA1990" s="2"/>
      <c r="AI1990" s="2"/>
      <c r="AQ1990" s="2"/>
      <c r="AY1990" s="2"/>
      <c r="BO1990" s="2"/>
      <c r="BW1990" s="2"/>
      <c r="CE1990" s="2"/>
    </row>
    <row r="1991" spans="19:83" ht="23.25">
      <c r="S1991" s="2"/>
      <c r="AA1991" s="2"/>
      <c r="AI1991" s="2"/>
      <c r="AQ1991" s="2"/>
      <c r="AY1991" s="2"/>
      <c r="BO1991" s="2"/>
      <c r="BW1991" s="2"/>
      <c r="CE1991" s="2"/>
    </row>
    <row r="1992" spans="19:83" ht="23.25">
      <c r="S1992" s="2"/>
      <c r="AA1992" s="2"/>
      <c r="AI1992" s="2"/>
      <c r="AQ1992" s="2"/>
      <c r="AY1992" s="2"/>
      <c r="BO1992" s="2"/>
      <c r="BW1992" s="2"/>
      <c r="CE1992" s="2"/>
    </row>
    <row r="1993" spans="19:83" ht="23.25">
      <c r="S1993" s="2"/>
      <c r="AA1993" s="2"/>
      <c r="AI1993" s="2"/>
      <c r="AQ1993" s="2"/>
      <c r="AY1993" s="2"/>
      <c r="BO1993" s="2"/>
      <c r="BW1993" s="2"/>
      <c r="CE1993" s="2"/>
    </row>
    <row r="1994" spans="19:83" ht="23.25">
      <c r="S1994" s="2"/>
      <c r="AA1994" s="2"/>
      <c r="AI1994" s="2"/>
      <c r="AQ1994" s="2"/>
      <c r="AY1994" s="2"/>
      <c r="BO1994" s="2"/>
      <c r="BW1994" s="2"/>
      <c r="CE1994" s="2"/>
    </row>
    <row r="1995" spans="19:83" ht="23.25">
      <c r="S1995" s="2"/>
      <c r="AA1995" s="2"/>
      <c r="AI1995" s="2"/>
      <c r="AQ1995" s="2"/>
      <c r="AY1995" s="2"/>
      <c r="BO1995" s="2"/>
      <c r="BW1995" s="2"/>
      <c r="CE1995" s="2"/>
    </row>
    <row r="1996" spans="19:83" ht="23.25">
      <c r="S1996" s="2"/>
      <c r="AA1996" s="2"/>
      <c r="AI1996" s="2"/>
      <c r="AQ1996" s="2"/>
      <c r="AY1996" s="2"/>
      <c r="BO1996" s="2"/>
      <c r="BW1996" s="2"/>
      <c r="CE1996" s="2"/>
    </row>
    <row r="1997" spans="19:83" ht="23.25">
      <c r="S1997" s="2"/>
      <c r="AA1997" s="2"/>
      <c r="AI1997" s="2"/>
      <c r="AQ1997" s="2"/>
      <c r="AY1997" s="2"/>
      <c r="BO1997" s="2"/>
      <c r="BW1997" s="2"/>
      <c r="CE1997" s="2"/>
    </row>
    <row r="1998" spans="19:83" ht="23.25">
      <c r="S1998" s="2"/>
      <c r="AA1998" s="2"/>
      <c r="AI1998" s="2"/>
      <c r="AQ1998" s="2"/>
      <c r="AY1998" s="2"/>
      <c r="BO1998" s="2"/>
      <c r="BW1998" s="2"/>
      <c r="CE1998" s="2"/>
    </row>
    <row r="1999" spans="19:83" ht="23.25">
      <c r="S1999" s="2"/>
      <c r="AA1999" s="2"/>
      <c r="AI1999" s="2"/>
      <c r="AQ1999" s="2"/>
      <c r="AY1999" s="2"/>
      <c r="BO1999" s="2"/>
      <c r="BW1999" s="2"/>
      <c r="CE1999" s="2"/>
    </row>
    <row r="2000" spans="19:83" ht="23.25">
      <c r="S2000" s="2"/>
      <c r="AA2000" s="2"/>
      <c r="AI2000" s="2"/>
      <c r="AQ2000" s="2"/>
      <c r="AY2000" s="2"/>
      <c r="BO2000" s="2"/>
      <c r="BW2000" s="2"/>
      <c r="CE2000" s="2"/>
    </row>
    <row r="2001" spans="19:83" ht="23.25">
      <c r="S2001" s="2"/>
      <c r="AA2001" s="2"/>
      <c r="AI2001" s="2"/>
      <c r="AQ2001" s="2"/>
      <c r="AY2001" s="2"/>
      <c r="BO2001" s="2"/>
      <c r="BW2001" s="2"/>
      <c r="CE2001" s="2"/>
    </row>
    <row r="2002" spans="19:83" ht="23.25">
      <c r="S2002" s="2"/>
      <c r="AA2002" s="2"/>
      <c r="AI2002" s="2"/>
      <c r="AQ2002" s="2"/>
      <c r="AY2002" s="2"/>
      <c r="BO2002" s="2"/>
      <c r="BW2002" s="2"/>
      <c r="CE2002" s="2"/>
    </row>
    <row r="2003" spans="19:83" ht="23.25">
      <c r="S2003" s="2"/>
      <c r="AA2003" s="2"/>
      <c r="AI2003" s="2"/>
      <c r="AQ2003" s="2"/>
      <c r="AY2003" s="2"/>
      <c r="BO2003" s="2"/>
      <c r="BW2003" s="2"/>
      <c r="CE2003" s="2"/>
    </row>
    <row r="2004" spans="19:83" ht="23.25">
      <c r="S2004" s="2"/>
      <c r="AA2004" s="2"/>
      <c r="AI2004" s="2"/>
      <c r="AQ2004" s="2"/>
      <c r="AY2004" s="2"/>
      <c r="BO2004" s="2"/>
      <c r="BW2004" s="2"/>
      <c r="CE2004" s="2"/>
    </row>
    <row r="2005" spans="19:83" ht="23.25">
      <c r="S2005" s="2"/>
      <c r="AA2005" s="2"/>
      <c r="AI2005" s="2"/>
      <c r="AQ2005" s="2"/>
      <c r="AY2005" s="2"/>
      <c r="BO2005" s="2"/>
      <c r="BW2005" s="2"/>
      <c r="CE2005" s="2"/>
    </row>
    <row r="2006" spans="19:83" ht="23.25">
      <c r="S2006" s="2"/>
      <c r="AA2006" s="2"/>
      <c r="AI2006" s="2"/>
      <c r="AQ2006" s="2"/>
      <c r="AY2006" s="2"/>
      <c r="BO2006" s="2"/>
      <c r="BW2006" s="2"/>
      <c r="CE2006" s="2"/>
    </row>
    <row r="2007" spans="19:83" ht="23.25">
      <c r="S2007" s="2"/>
      <c r="AA2007" s="2"/>
      <c r="AI2007" s="2"/>
      <c r="AQ2007" s="2"/>
      <c r="AY2007" s="2"/>
      <c r="BO2007" s="2"/>
      <c r="BW2007" s="2"/>
      <c r="CE2007" s="2"/>
    </row>
    <row r="2008" spans="19:83" ht="23.25">
      <c r="S2008" s="2"/>
      <c r="AA2008" s="2"/>
      <c r="AI2008" s="2"/>
      <c r="AQ2008" s="2"/>
      <c r="AY2008" s="2"/>
      <c r="BO2008" s="2"/>
      <c r="BW2008" s="2"/>
      <c r="CE2008" s="2"/>
    </row>
    <row r="2009" spans="19:83" ht="23.25">
      <c r="S2009" s="2"/>
      <c r="AA2009" s="2"/>
      <c r="AI2009" s="2"/>
      <c r="AQ2009" s="2"/>
      <c r="AY2009" s="2"/>
      <c r="BO2009" s="2"/>
      <c r="BW2009" s="2"/>
      <c r="CE2009" s="2"/>
    </row>
    <row r="2010" spans="19:83" ht="23.25">
      <c r="S2010" s="2"/>
      <c r="AA2010" s="2"/>
      <c r="AI2010" s="2"/>
      <c r="AQ2010" s="2"/>
      <c r="AY2010" s="2"/>
      <c r="BO2010" s="2"/>
      <c r="BW2010" s="2"/>
      <c r="CE2010" s="2"/>
    </row>
    <row r="2011" spans="19:83" ht="23.25">
      <c r="S2011" s="2"/>
      <c r="AA2011" s="2"/>
      <c r="AI2011" s="2"/>
      <c r="AQ2011" s="2"/>
      <c r="AY2011" s="2"/>
      <c r="BO2011" s="2"/>
      <c r="BW2011" s="2"/>
      <c r="CE2011" s="2"/>
    </row>
    <row r="2012" spans="19:83" ht="23.25">
      <c r="S2012" s="2"/>
      <c r="AA2012" s="2"/>
      <c r="AI2012" s="2"/>
      <c r="AQ2012" s="2"/>
      <c r="AY2012" s="2"/>
      <c r="BO2012" s="2"/>
      <c r="BW2012" s="2"/>
      <c r="CE2012" s="2"/>
    </row>
    <row r="2013" spans="19:83" ht="23.25">
      <c r="S2013" s="2"/>
      <c r="AA2013" s="2"/>
      <c r="AI2013" s="2"/>
      <c r="AQ2013" s="2"/>
      <c r="AY2013" s="2"/>
      <c r="BO2013" s="2"/>
      <c r="BW2013" s="2"/>
      <c r="CE2013" s="2"/>
    </row>
    <row r="2014" spans="19:83" ht="23.25">
      <c r="S2014" s="2"/>
      <c r="AA2014" s="2"/>
      <c r="AI2014" s="2"/>
      <c r="AQ2014" s="2"/>
      <c r="AY2014" s="2"/>
      <c r="BO2014" s="2"/>
      <c r="BW2014" s="2"/>
      <c r="CE2014" s="2"/>
    </row>
    <row r="2015" spans="19:83" ht="23.25">
      <c r="S2015" s="2"/>
      <c r="AA2015" s="2"/>
      <c r="AI2015" s="2"/>
      <c r="AQ2015" s="2"/>
      <c r="AY2015" s="2"/>
      <c r="BO2015" s="2"/>
      <c r="BW2015" s="2"/>
      <c r="CE2015" s="2"/>
    </row>
    <row r="2016" spans="19:83" ht="23.25">
      <c r="S2016" s="2"/>
      <c r="AA2016" s="2"/>
      <c r="AI2016" s="2"/>
      <c r="AQ2016" s="2"/>
      <c r="AY2016" s="2"/>
      <c r="BO2016" s="2"/>
      <c r="BW2016" s="2"/>
      <c r="CE2016" s="2"/>
    </row>
    <row r="2017" spans="19:83" ht="23.25">
      <c r="S2017" s="2"/>
      <c r="AA2017" s="2"/>
      <c r="AI2017" s="2"/>
      <c r="AQ2017" s="2"/>
      <c r="AY2017" s="2"/>
      <c r="BO2017" s="2"/>
      <c r="BW2017" s="2"/>
      <c r="CE2017" s="2"/>
    </row>
    <row r="2018" spans="19:83" ht="23.25">
      <c r="S2018" s="2"/>
      <c r="AA2018" s="2"/>
      <c r="AI2018" s="2"/>
      <c r="AQ2018" s="2"/>
      <c r="AY2018" s="2"/>
      <c r="BO2018" s="2"/>
      <c r="BW2018" s="2"/>
      <c r="CE2018" s="2"/>
    </row>
    <row r="2019" spans="19:83" ht="23.25">
      <c r="S2019" s="2"/>
      <c r="AA2019" s="2"/>
      <c r="AI2019" s="2"/>
      <c r="AQ2019" s="2"/>
      <c r="AY2019" s="2"/>
      <c r="BO2019" s="2"/>
      <c r="BW2019" s="2"/>
      <c r="CE2019" s="2"/>
    </row>
    <row r="2020" spans="19:83" ht="23.25">
      <c r="S2020" s="2"/>
      <c r="AA2020" s="2"/>
      <c r="AI2020" s="2"/>
      <c r="AQ2020" s="2"/>
      <c r="AY2020" s="2"/>
      <c r="BO2020" s="2"/>
      <c r="BW2020" s="2"/>
      <c r="CE2020" s="2"/>
    </row>
    <row r="2021" spans="19:83" ht="23.25">
      <c r="S2021" s="2"/>
      <c r="AA2021" s="2"/>
      <c r="AI2021" s="2"/>
      <c r="AQ2021" s="2"/>
      <c r="AY2021" s="2"/>
      <c r="BO2021" s="2"/>
      <c r="BW2021" s="2"/>
      <c r="CE2021" s="2"/>
    </row>
    <row r="2022" spans="19:83" ht="23.25">
      <c r="S2022" s="2"/>
      <c r="AA2022" s="2"/>
      <c r="AI2022" s="2"/>
      <c r="AQ2022" s="2"/>
      <c r="AY2022" s="2"/>
      <c r="BO2022" s="2"/>
      <c r="BW2022" s="2"/>
      <c r="CE2022" s="2"/>
    </row>
    <row r="2023" spans="19:83" ht="23.25">
      <c r="S2023" s="2"/>
      <c r="AA2023" s="2"/>
      <c r="AI2023" s="2"/>
      <c r="AQ2023" s="2"/>
      <c r="AY2023" s="2"/>
      <c r="BO2023" s="2"/>
      <c r="BW2023" s="2"/>
      <c r="CE2023" s="2"/>
    </row>
    <row r="2024" spans="19:83" ht="23.25">
      <c r="S2024" s="2"/>
      <c r="AA2024" s="2"/>
      <c r="AI2024" s="2"/>
      <c r="AQ2024" s="2"/>
      <c r="AY2024" s="2"/>
      <c r="BO2024" s="2"/>
      <c r="BW2024" s="2"/>
      <c r="CE2024" s="2"/>
    </row>
    <row r="2025" spans="19:83" ht="23.25">
      <c r="S2025" s="2"/>
      <c r="AA2025" s="2"/>
      <c r="AI2025" s="2"/>
      <c r="AQ2025" s="2"/>
      <c r="AY2025" s="2"/>
      <c r="BO2025" s="2"/>
      <c r="BW2025" s="2"/>
      <c r="CE2025" s="2"/>
    </row>
    <row r="2026" spans="19:83" ht="23.25">
      <c r="S2026" s="2"/>
      <c r="AA2026" s="2"/>
      <c r="AI2026" s="2"/>
      <c r="AQ2026" s="2"/>
      <c r="AY2026" s="2"/>
      <c r="BO2026" s="2"/>
      <c r="BW2026" s="2"/>
      <c r="CE2026" s="2"/>
    </row>
    <row r="2027" spans="19:83" ht="23.25">
      <c r="S2027" s="2"/>
      <c r="AA2027" s="2"/>
      <c r="AI2027" s="2"/>
      <c r="AQ2027" s="2"/>
      <c r="AY2027" s="2"/>
      <c r="BO2027" s="2"/>
      <c r="BW2027" s="2"/>
      <c r="CE2027" s="2"/>
    </row>
    <row r="2028" spans="19:83" ht="23.25">
      <c r="S2028" s="2"/>
      <c r="AA2028" s="2"/>
      <c r="AI2028" s="2"/>
      <c r="AQ2028" s="2"/>
      <c r="AY2028" s="2"/>
      <c r="BO2028" s="2"/>
      <c r="BW2028" s="2"/>
      <c r="CE2028" s="2"/>
    </row>
    <row r="2029" spans="19:83" ht="23.25">
      <c r="S2029" s="2"/>
      <c r="AA2029" s="2"/>
      <c r="AI2029" s="2"/>
      <c r="AQ2029" s="2"/>
      <c r="AY2029" s="2"/>
      <c r="BO2029" s="2"/>
      <c r="BW2029" s="2"/>
      <c r="CE2029" s="2"/>
    </row>
    <row r="2030" spans="19:83" ht="23.25">
      <c r="S2030" s="2"/>
      <c r="AA2030" s="2"/>
      <c r="AI2030" s="2"/>
      <c r="AQ2030" s="2"/>
      <c r="AY2030" s="2"/>
      <c r="BO2030" s="2"/>
      <c r="BW2030" s="2"/>
      <c r="CE2030" s="2"/>
    </row>
    <row r="2031" spans="19:83" ht="23.25">
      <c r="S2031" s="2"/>
      <c r="AA2031" s="2"/>
      <c r="AI2031" s="2"/>
      <c r="AQ2031" s="2"/>
      <c r="AY2031" s="2"/>
      <c r="BO2031" s="2"/>
      <c r="BW2031" s="2"/>
      <c r="CE2031" s="2"/>
    </row>
    <row r="2032" spans="19:83" ht="23.25">
      <c r="S2032" s="2"/>
      <c r="AA2032" s="2"/>
      <c r="AI2032" s="2"/>
      <c r="AQ2032" s="2"/>
      <c r="AY2032" s="2"/>
      <c r="BO2032" s="2"/>
      <c r="BW2032" s="2"/>
      <c r="CE2032" s="2"/>
    </row>
    <row r="2033" spans="19:83" ht="23.25">
      <c r="S2033" s="2"/>
      <c r="AA2033" s="2"/>
      <c r="AI2033" s="2"/>
      <c r="AQ2033" s="2"/>
      <c r="AY2033" s="2"/>
      <c r="BO2033" s="2"/>
      <c r="BW2033" s="2"/>
      <c r="CE2033" s="2"/>
    </row>
    <row r="2034" spans="19:83" ht="23.25">
      <c r="S2034" s="2"/>
      <c r="AA2034" s="2"/>
      <c r="AI2034" s="2"/>
      <c r="AQ2034" s="2"/>
      <c r="AY2034" s="2"/>
      <c r="BO2034" s="2"/>
      <c r="BW2034" s="2"/>
      <c r="CE2034" s="2"/>
    </row>
    <row r="2035" spans="19:83" ht="23.25">
      <c r="S2035" s="2"/>
      <c r="AA2035" s="2"/>
      <c r="AI2035" s="2"/>
      <c r="AQ2035" s="2"/>
      <c r="AY2035" s="2"/>
      <c r="BO2035" s="2"/>
      <c r="BW2035" s="2"/>
      <c r="CE2035" s="2"/>
    </row>
    <row r="2036" spans="19:83" ht="23.25">
      <c r="S2036" s="2"/>
      <c r="AA2036" s="2"/>
      <c r="AI2036" s="2"/>
      <c r="AQ2036" s="2"/>
      <c r="AY2036" s="2"/>
      <c r="BO2036" s="2"/>
      <c r="BW2036" s="2"/>
      <c r="CE2036" s="2"/>
    </row>
    <row r="2037" spans="19:83" ht="23.25">
      <c r="S2037" s="2"/>
      <c r="AA2037" s="2"/>
      <c r="AI2037" s="2"/>
      <c r="AQ2037" s="2"/>
      <c r="AY2037" s="2"/>
      <c r="BO2037" s="2"/>
      <c r="BW2037" s="2"/>
      <c r="CE2037" s="2"/>
    </row>
    <row r="2038" spans="19:83" ht="23.25">
      <c r="S2038" s="2"/>
      <c r="AA2038" s="2"/>
      <c r="AI2038" s="2"/>
      <c r="AQ2038" s="2"/>
      <c r="AY2038" s="2"/>
      <c r="BO2038" s="2"/>
      <c r="BW2038" s="2"/>
      <c r="CE2038" s="2"/>
    </row>
    <row r="2039" spans="19:83" ht="23.25">
      <c r="S2039" s="2"/>
      <c r="AA2039" s="2"/>
      <c r="AI2039" s="2"/>
      <c r="AQ2039" s="2"/>
      <c r="AY2039" s="2"/>
      <c r="BO2039" s="2"/>
      <c r="BW2039" s="2"/>
      <c r="CE2039" s="2"/>
    </row>
    <row r="2040" spans="19:83" ht="23.25">
      <c r="S2040" s="2"/>
      <c r="AA2040" s="2"/>
      <c r="AI2040" s="2"/>
      <c r="AQ2040" s="2"/>
      <c r="AY2040" s="2"/>
      <c r="BO2040" s="2"/>
      <c r="BW2040" s="2"/>
      <c r="CE2040" s="2"/>
    </row>
    <row r="2041" spans="19:83" ht="23.25">
      <c r="S2041" s="2"/>
      <c r="AA2041" s="2"/>
      <c r="AI2041" s="2"/>
      <c r="AQ2041" s="2"/>
      <c r="AY2041" s="2"/>
      <c r="BO2041" s="2"/>
      <c r="BW2041" s="2"/>
      <c r="CE2041" s="2"/>
    </row>
    <row r="2042" spans="19:83" ht="23.25">
      <c r="S2042" s="2"/>
      <c r="AA2042" s="2"/>
      <c r="AI2042" s="2"/>
      <c r="AQ2042" s="2"/>
      <c r="AY2042" s="2"/>
      <c r="BO2042" s="2"/>
      <c r="BW2042" s="2"/>
      <c r="CE2042" s="2"/>
    </row>
    <row r="2043" spans="19:83" ht="23.25">
      <c r="S2043" s="2"/>
      <c r="AA2043" s="2"/>
      <c r="AI2043" s="2"/>
      <c r="AQ2043" s="2"/>
      <c r="AY2043" s="2"/>
      <c r="BO2043" s="2"/>
      <c r="BW2043" s="2"/>
      <c r="CE2043" s="2"/>
    </row>
    <row r="2044" spans="19:83" ht="23.25">
      <c r="S2044" s="2"/>
      <c r="AA2044" s="2"/>
      <c r="AI2044" s="2"/>
      <c r="AQ2044" s="2"/>
      <c r="AY2044" s="2"/>
      <c r="BO2044" s="2"/>
      <c r="BW2044" s="2"/>
      <c r="CE2044" s="2"/>
    </row>
    <row r="2045" spans="19:83" ht="23.25">
      <c r="S2045" s="2"/>
      <c r="AA2045" s="2"/>
      <c r="AI2045" s="2"/>
      <c r="AQ2045" s="2"/>
      <c r="AY2045" s="2"/>
      <c r="BO2045" s="2"/>
      <c r="BW2045" s="2"/>
      <c r="CE2045" s="2"/>
    </row>
    <row r="2046" spans="19:83" ht="23.25">
      <c r="S2046" s="2"/>
      <c r="AA2046" s="2"/>
      <c r="AI2046" s="2"/>
      <c r="AQ2046" s="2"/>
      <c r="AY2046" s="2"/>
      <c r="BO2046" s="2"/>
      <c r="BW2046" s="2"/>
      <c r="CE2046" s="2"/>
    </row>
    <row r="2047" spans="19:83" ht="23.25">
      <c r="S2047" s="2"/>
      <c r="AA2047" s="2"/>
      <c r="AI2047" s="2"/>
      <c r="AQ2047" s="2"/>
      <c r="AY2047" s="2"/>
      <c r="BO2047" s="2"/>
      <c r="BW2047" s="2"/>
      <c r="CE2047" s="2"/>
    </row>
    <row r="2048" spans="19:83" ht="23.25">
      <c r="S2048" s="2"/>
      <c r="AA2048" s="2"/>
      <c r="AI2048" s="2"/>
      <c r="AQ2048" s="2"/>
      <c r="AY2048" s="2"/>
      <c r="BO2048" s="2"/>
      <c r="BW2048" s="2"/>
      <c r="CE2048" s="2"/>
    </row>
    <row r="2049" spans="19:83" ht="23.25">
      <c r="S2049" s="2"/>
      <c r="AA2049" s="2"/>
      <c r="AI2049" s="2"/>
      <c r="AQ2049" s="2"/>
      <c r="AY2049" s="2"/>
      <c r="BO2049" s="2"/>
      <c r="BW2049" s="2"/>
      <c r="CE2049" s="2"/>
    </row>
    <row r="2050" spans="19:83" ht="23.25">
      <c r="S2050" s="2"/>
      <c r="AA2050" s="2"/>
      <c r="AI2050" s="2"/>
      <c r="AQ2050" s="2"/>
      <c r="AY2050" s="2"/>
      <c r="BO2050" s="2"/>
      <c r="BW2050" s="2"/>
      <c r="CE2050" s="2"/>
    </row>
    <row r="2051" spans="19:83" ht="23.25">
      <c r="S2051" s="2"/>
      <c r="AA2051" s="2"/>
      <c r="AI2051" s="2"/>
      <c r="AQ2051" s="2"/>
      <c r="AY2051" s="2"/>
      <c r="BO2051" s="2"/>
      <c r="BW2051" s="2"/>
      <c r="CE2051" s="2"/>
    </row>
    <row r="2052" spans="19:83" ht="23.25">
      <c r="S2052" s="2"/>
      <c r="AA2052" s="2"/>
      <c r="AI2052" s="2"/>
      <c r="AQ2052" s="2"/>
      <c r="AY2052" s="2"/>
      <c r="BO2052" s="2"/>
      <c r="BW2052" s="2"/>
      <c r="CE2052" s="2"/>
    </row>
    <row r="2053" spans="19:83" ht="23.25">
      <c r="S2053" s="2"/>
      <c r="AA2053" s="2"/>
      <c r="AI2053" s="2"/>
      <c r="AQ2053" s="2"/>
      <c r="AY2053" s="2"/>
      <c r="BO2053" s="2"/>
      <c r="BW2053" s="2"/>
      <c r="CE2053" s="2"/>
    </row>
    <row r="2054" spans="19:83" ht="23.25">
      <c r="S2054" s="2"/>
      <c r="AA2054" s="2"/>
      <c r="AI2054" s="2"/>
      <c r="AQ2054" s="2"/>
      <c r="AY2054" s="2"/>
      <c r="BO2054" s="2"/>
      <c r="BW2054" s="2"/>
      <c r="CE2054" s="2"/>
    </row>
    <row r="2055" spans="19:83" ht="23.25">
      <c r="S2055" s="2"/>
      <c r="AA2055" s="2"/>
      <c r="AI2055" s="2"/>
      <c r="AQ2055" s="2"/>
      <c r="AY2055" s="2"/>
      <c r="BO2055" s="2"/>
      <c r="BW2055" s="2"/>
      <c r="CE2055" s="2"/>
    </row>
    <row r="2056" spans="19:83" ht="23.25">
      <c r="S2056" s="2"/>
      <c r="AA2056" s="2"/>
      <c r="AI2056" s="2"/>
      <c r="AQ2056" s="2"/>
      <c r="AY2056" s="2"/>
      <c r="BO2056" s="2"/>
      <c r="BW2056" s="2"/>
      <c r="CE2056" s="2"/>
    </row>
    <row r="2057" spans="19:83" ht="23.25">
      <c r="S2057" s="2"/>
      <c r="AA2057" s="2"/>
      <c r="AI2057" s="2"/>
      <c r="AQ2057" s="2"/>
      <c r="AY2057" s="2"/>
      <c r="BO2057" s="2"/>
      <c r="BW2057" s="2"/>
      <c r="CE2057" s="2"/>
    </row>
    <row r="2058" spans="19:83" ht="23.25">
      <c r="S2058" s="2"/>
      <c r="AA2058" s="2"/>
      <c r="AI2058" s="2"/>
      <c r="AQ2058" s="2"/>
      <c r="AY2058" s="2"/>
      <c r="BO2058" s="2"/>
      <c r="BW2058" s="2"/>
      <c r="CE2058" s="2"/>
    </row>
    <row r="2059" spans="19:83" ht="23.25">
      <c r="S2059" s="2"/>
      <c r="AA2059" s="2"/>
      <c r="AI2059" s="2"/>
      <c r="AQ2059" s="2"/>
      <c r="AY2059" s="2"/>
      <c r="BO2059" s="2"/>
      <c r="BW2059" s="2"/>
      <c r="CE2059" s="2"/>
    </row>
    <row r="2060" spans="19:83" ht="23.25">
      <c r="S2060" s="2"/>
      <c r="AA2060" s="2"/>
      <c r="AI2060" s="2"/>
      <c r="AQ2060" s="2"/>
      <c r="AY2060" s="2"/>
      <c r="BO2060" s="2"/>
      <c r="BW2060" s="2"/>
      <c r="CE2060" s="2"/>
    </row>
    <row r="2061" spans="19:83" ht="23.25">
      <c r="S2061" s="2"/>
      <c r="AA2061" s="2"/>
      <c r="AI2061" s="2"/>
      <c r="AQ2061" s="2"/>
      <c r="AY2061" s="2"/>
      <c r="BO2061" s="2"/>
      <c r="BW2061" s="2"/>
      <c r="CE2061" s="2"/>
    </row>
    <row r="2062" spans="19:83" ht="23.25">
      <c r="S2062" s="2"/>
      <c r="AA2062" s="2"/>
      <c r="AI2062" s="2"/>
      <c r="AQ2062" s="2"/>
      <c r="AY2062" s="2"/>
      <c r="BO2062" s="2"/>
      <c r="BW2062" s="2"/>
      <c r="CE2062" s="2"/>
    </row>
    <row r="2063" spans="19:83" ht="23.25">
      <c r="S2063" s="2"/>
      <c r="AA2063" s="2"/>
      <c r="AI2063" s="2"/>
      <c r="AQ2063" s="2"/>
      <c r="AY2063" s="2"/>
      <c r="BO2063" s="2"/>
      <c r="BW2063" s="2"/>
      <c r="CE2063" s="2"/>
    </row>
    <row r="2064" spans="19:83" ht="23.25">
      <c r="S2064" s="2"/>
      <c r="AA2064" s="2"/>
      <c r="AI2064" s="2"/>
      <c r="AQ2064" s="2"/>
      <c r="AY2064" s="2"/>
      <c r="BO2064" s="2"/>
      <c r="BW2064" s="2"/>
      <c r="CE2064" s="2"/>
    </row>
    <row r="2065" spans="19:83" ht="23.25">
      <c r="S2065" s="2"/>
      <c r="AA2065" s="2"/>
      <c r="AI2065" s="2"/>
      <c r="AQ2065" s="2"/>
      <c r="AY2065" s="2"/>
      <c r="BO2065" s="2"/>
      <c r="BW2065" s="2"/>
      <c r="CE2065" s="2"/>
    </row>
    <row r="2066" spans="19:83" ht="23.25">
      <c r="S2066" s="2"/>
      <c r="AA2066" s="2"/>
      <c r="AI2066" s="2"/>
      <c r="AQ2066" s="2"/>
      <c r="AY2066" s="2"/>
      <c r="BO2066" s="2"/>
      <c r="BW2066" s="2"/>
      <c r="CE2066" s="2"/>
    </row>
    <row r="2067" spans="19:83" ht="23.25">
      <c r="S2067" s="2"/>
      <c r="AA2067" s="2"/>
      <c r="AI2067" s="2"/>
      <c r="AQ2067" s="2"/>
      <c r="AY2067" s="2"/>
      <c r="BO2067" s="2"/>
      <c r="BW2067" s="2"/>
      <c r="CE2067" s="2"/>
    </row>
    <row r="2068" spans="19:83" ht="23.25">
      <c r="S2068" s="2"/>
      <c r="AA2068" s="2"/>
      <c r="AI2068" s="2"/>
      <c r="AQ2068" s="2"/>
      <c r="AY2068" s="2"/>
      <c r="BO2068" s="2"/>
      <c r="BW2068" s="2"/>
      <c r="CE2068" s="2"/>
    </row>
    <row r="2069" spans="19:83" ht="23.25">
      <c r="S2069" s="2"/>
      <c r="AA2069" s="2"/>
      <c r="AI2069" s="2"/>
      <c r="AQ2069" s="2"/>
      <c r="AY2069" s="2"/>
      <c r="BO2069" s="2"/>
      <c r="BW2069" s="2"/>
      <c r="CE2069" s="2"/>
    </row>
    <row r="2070" spans="19:83" ht="23.25">
      <c r="S2070" s="2"/>
      <c r="AA2070" s="2"/>
      <c r="AI2070" s="2"/>
      <c r="AQ2070" s="2"/>
      <c r="AY2070" s="2"/>
      <c r="BO2070" s="2"/>
      <c r="BW2070" s="2"/>
      <c r="CE2070" s="2"/>
    </row>
    <row r="2071" spans="19:83" ht="23.25">
      <c r="S2071" s="2"/>
      <c r="AA2071" s="2"/>
      <c r="AI2071" s="2"/>
      <c r="AQ2071" s="2"/>
      <c r="AY2071" s="2"/>
      <c r="BO2071" s="2"/>
      <c r="BW2071" s="2"/>
      <c r="CE2071" s="2"/>
    </row>
    <row r="2072" spans="19:83" ht="23.25">
      <c r="S2072" s="2"/>
      <c r="AA2072" s="2"/>
      <c r="AI2072" s="2"/>
      <c r="AQ2072" s="2"/>
      <c r="AY2072" s="2"/>
      <c r="BO2072" s="2"/>
      <c r="BW2072" s="2"/>
      <c r="CE2072" s="2"/>
    </row>
    <row r="2073" spans="19:83" ht="23.25">
      <c r="S2073" s="2"/>
      <c r="AA2073" s="2"/>
      <c r="AI2073" s="2"/>
      <c r="AQ2073" s="2"/>
      <c r="AY2073" s="2"/>
      <c r="BO2073" s="2"/>
      <c r="BW2073" s="2"/>
      <c r="CE2073" s="2"/>
    </row>
    <row r="2074" spans="19:83" ht="23.25">
      <c r="S2074" s="2"/>
      <c r="AA2074" s="2"/>
      <c r="AI2074" s="2"/>
      <c r="AQ2074" s="2"/>
      <c r="AY2074" s="2"/>
      <c r="BO2074" s="2"/>
      <c r="BW2074" s="2"/>
      <c r="CE2074" s="2"/>
    </row>
    <row r="2075" spans="19:83" ht="23.25">
      <c r="S2075" s="2"/>
      <c r="AA2075" s="2"/>
      <c r="AI2075" s="2"/>
      <c r="AQ2075" s="2"/>
      <c r="AY2075" s="2"/>
      <c r="BO2075" s="2"/>
      <c r="BW2075" s="2"/>
      <c r="CE2075" s="2"/>
    </row>
    <row r="2076" spans="19:83" ht="23.25">
      <c r="S2076" s="2"/>
      <c r="AA2076" s="2"/>
      <c r="AI2076" s="2"/>
      <c r="AQ2076" s="2"/>
      <c r="AY2076" s="2"/>
      <c r="BO2076" s="2"/>
      <c r="BW2076" s="2"/>
      <c r="CE2076" s="2"/>
    </row>
    <row r="2077" spans="19:83" ht="23.25">
      <c r="S2077" s="2"/>
      <c r="AA2077" s="2"/>
      <c r="AI2077" s="2"/>
      <c r="AQ2077" s="2"/>
      <c r="AY2077" s="2"/>
      <c r="BO2077" s="2"/>
      <c r="BW2077" s="2"/>
      <c r="CE2077" s="2"/>
    </row>
    <row r="2078" spans="19:83" ht="23.25">
      <c r="S2078" s="2"/>
      <c r="AA2078" s="2"/>
      <c r="AI2078" s="2"/>
      <c r="AQ2078" s="2"/>
      <c r="AY2078" s="2"/>
      <c r="BO2078" s="2"/>
      <c r="BW2078" s="2"/>
      <c r="CE2078" s="2"/>
    </row>
    <row r="2079" spans="19:83" ht="23.25">
      <c r="S2079" s="2"/>
      <c r="AA2079" s="2"/>
      <c r="AI2079" s="2"/>
      <c r="AQ2079" s="2"/>
      <c r="AY2079" s="2"/>
      <c r="BO2079" s="2"/>
      <c r="BW2079" s="2"/>
      <c r="CE2079" s="2"/>
    </row>
    <row r="2080" spans="19:83" ht="23.25">
      <c r="S2080" s="2"/>
      <c r="AA2080" s="2"/>
      <c r="AI2080" s="2"/>
      <c r="AQ2080" s="2"/>
      <c r="AY2080" s="2"/>
      <c r="BO2080" s="2"/>
      <c r="BW2080" s="2"/>
      <c r="CE2080" s="2"/>
    </row>
    <row r="2081" spans="19:83" ht="23.25">
      <c r="S2081" s="2"/>
      <c r="AA2081" s="2"/>
      <c r="AI2081" s="2"/>
      <c r="AQ2081" s="2"/>
      <c r="AY2081" s="2"/>
      <c r="BO2081" s="2"/>
      <c r="BW2081" s="2"/>
      <c r="CE2081" s="2"/>
    </row>
    <row r="2082" spans="19:83" ht="23.25">
      <c r="S2082" s="2"/>
      <c r="AA2082" s="2"/>
      <c r="AI2082" s="2"/>
      <c r="AQ2082" s="2"/>
      <c r="AY2082" s="2"/>
      <c r="BO2082" s="2"/>
      <c r="BW2082" s="2"/>
      <c r="CE2082" s="2"/>
    </row>
    <row r="2083" spans="19:83" ht="23.25">
      <c r="S2083" s="2"/>
      <c r="AA2083" s="2"/>
      <c r="AI2083" s="2"/>
      <c r="AQ2083" s="2"/>
      <c r="AY2083" s="2"/>
      <c r="BO2083" s="2"/>
      <c r="BW2083" s="2"/>
      <c r="CE2083" s="2"/>
    </row>
    <row r="2084" spans="19:83" ht="23.25">
      <c r="S2084" s="2"/>
      <c r="AA2084" s="2"/>
      <c r="AI2084" s="2"/>
      <c r="AQ2084" s="2"/>
      <c r="AY2084" s="2"/>
      <c r="BO2084" s="2"/>
      <c r="BW2084" s="2"/>
      <c r="CE2084" s="2"/>
    </row>
    <row r="2085" spans="19:83" ht="23.25">
      <c r="S2085" s="2"/>
      <c r="AA2085" s="2"/>
      <c r="AI2085" s="2"/>
      <c r="AQ2085" s="2"/>
      <c r="AY2085" s="2"/>
      <c r="BO2085" s="2"/>
      <c r="BW2085" s="2"/>
      <c r="CE2085" s="2"/>
    </row>
    <row r="2086" spans="19:83" ht="23.25">
      <c r="S2086" s="2"/>
      <c r="AA2086" s="2"/>
      <c r="AI2086" s="2"/>
      <c r="AQ2086" s="2"/>
      <c r="AY2086" s="2"/>
      <c r="BO2086" s="2"/>
      <c r="BW2086" s="2"/>
      <c r="CE2086" s="2"/>
    </row>
    <row r="2087" spans="19:83" ht="23.25">
      <c r="S2087" s="2"/>
      <c r="AA2087" s="2"/>
      <c r="AI2087" s="2"/>
      <c r="AQ2087" s="2"/>
      <c r="AY2087" s="2"/>
      <c r="BO2087" s="2"/>
      <c r="BW2087" s="2"/>
      <c r="CE2087" s="2"/>
    </row>
    <row r="2088" spans="19:83" ht="23.25">
      <c r="S2088" s="2"/>
      <c r="AA2088" s="2"/>
      <c r="AI2088" s="2"/>
      <c r="AQ2088" s="2"/>
      <c r="AY2088" s="2"/>
      <c r="BO2088" s="2"/>
      <c r="BW2088" s="2"/>
      <c r="CE2088" s="2"/>
    </row>
    <row r="2089" spans="19:83" ht="23.25">
      <c r="S2089" s="2"/>
      <c r="AA2089" s="2"/>
      <c r="AI2089" s="2"/>
      <c r="AQ2089" s="2"/>
      <c r="AY2089" s="2"/>
      <c r="BO2089" s="2"/>
      <c r="BW2089" s="2"/>
      <c r="CE2089" s="2"/>
    </row>
    <row r="2090" spans="19:83" ht="23.25">
      <c r="S2090" s="2"/>
      <c r="AA2090" s="2"/>
      <c r="AI2090" s="2"/>
      <c r="AQ2090" s="2"/>
      <c r="AY2090" s="2"/>
      <c r="BO2090" s="2"/>
      <c r="BW2090" s="2"/>
      <c r="CE2090" s="2"/>
    </row>
    <row r="2091" spans="19:83" ht="23.25">
      <c r="S2091" s="2"/>
      <c r="AA2091" s="2"/>
      <c r="AI2091" s="2"/>
      <c r="AQ2091" s="2"/>
      <c r="AY2091" s="2"/>
      <c r="BO2091" s="2"/>
      <c r="BW2091" s="2"/>
      <c r="CE2091" s="2"/>
    </row>
    <row r="2092" spans="19:83" ht="23.25">
      <c r="S2092" s="2"/>
      <c r="AA2092" s="2"/>
      <c r="AI2092" s="2"/>
      <c r="AQ2092" s="2"/>
      <c r="AY2092" s="2"/>
      <c r="BO2092" s="2"/>
      <c r="BW2092" s="2"/>
      <c r="CE2092" s="2"/>
    </row>
    <row r="2093" spans="19:83" ht="23.25">
      <c r="S2093" s="2"/>
      <c r="AA2093" s="2"/>
      <c r="AI2093" s="2"/>
      <c r="AQ2093" s="2"/>
      <c r="AY2093" s="2"/>
      <c r="BO2093" s="2"/>
      <c r="BW2093" s="2"/>
      <c r="CE2093" s="2"/>
    </row>
    <row r="2094" spans="19:83" ht="23.25">
      <c r="S2094" s="2"/>
      <c r="AA2094" s="2"/>
      <c r="AI2094" s="2"/>
      <c r="AQ2094" s="2"/>
      <c r="AY2094" s="2"/>
      <c r="BO2094" s="2"/>
      <c r="BW2094" s="2"/>
      <c r="CE2094" s="2"/>
    </row>
    <row r="2095" spans="19:83" ht="23.25">
      <c r="S2095" s="2"/>
      <c r="AA2095" s="2"/>
      <c r="AI2095" s="2"/>
      <c r="AQ2095" s="2"/>
      <c r="AY2095" s="2"/>
      <c r="BO2095" s="2"/>
      <c r="BW2095" s="2"/>
      <c r="CE2095" s="2"/>
    </row>
    <row r="2096" spans="19:83" ht="23.25">
      <c r="S2096" s="2"/>
      <c r="AA2096" s="2"/>
      <c r="AI2096" s="2"/>
      <c r="AQ2096" s="2"/>
      <c r="AY2096" s="2"/>
      <c r="BO2096" s="2"/>
      <c r="BW2096" s="2"/>
      <c r="CE2096" s="2"/>
    </row>
    <row r="2097" spans="19:83" ht="23.25">
      <c r="S2097" s="2"/>
      <c r="AA2097" s="2"/>
      <c r="AI2097" s="2"/>
      <c r="AQ2097" s="2"/>
      <c r="AY2097" s="2"/>
      <c r="BO2097" s="2"/>
      <c r="BW2097" s="2"/>
      <c r="CE2097" s="2"/>
    </row>
    <row r="2098" spans="19:83" ht="23.25">
      <c r="S2098" s="2"/>
      <c r="AA2098" s="2"/>
      <c r="AI2098" s="2"/>
      <c r="AQ2098" s="2"/>
      <c r="AY2098" s="2"/>
      <c r="BO2098" s="2"/>
      <c r="BW2098" s="2"/>
      <c r="CE2098" s="2"/>
    </row>
    <row r="2099" spans="19:83" ht="23.25">
      <c r="S2099" s="2"/>
      <c r="AA2099" s="2"/>
      <c r="AI2099" s="2"/>
      <c r="AQ2099" s="2"/>
      <c r="AY2099" s="2"/>
      <c r="BO2099" s="2"/>
      <c r="BW2099" s="2"/>
      <c r="CE2099" s="2"/>
    </row>
    <row r="2100" spans="19:83" ht="23.25">
      <c r="S2100" s="2"/>
      <c r="AA2100" s="2"/>
      <c r="AI2100" s="2"/>
      <c r="AQ2100" s="2"/>
      <c r="AY2100" s="2"/>
      <c r="BO2100" s="2"/>
      <c r="BW2100" s="2"/>
      <c r="CE2100" s="2"/>
    </row>
    <row r="2101" spans="19:83" ht="23.25">
      <c r="S2101" s="2"/>
      <c r="AA2101" s="2"/>
      <c r="AI2101" s="2"/>
      <c r="AQ2101" s="2"/>
      <c r="AY2101" s="2"/>
      <c r="BO2101" s="2"/>
      <c r="BW2101" s="2"/>
      <c r="CE2101" s="2"/>
    </row>
    <row r="2102" spans="19:83" ht="23.25">
      <c r="S2102" s="2"/>
      <c r="AA2102" s="2"/>
      <c r="AI2102" s="2"/>
      <c r="AQ2102" s="2"/>
      <c r="AY2102" s="2"/>
      <c r="BO2102" s="2"/>
      <c r="BW2102" s="2"/>
      <c r="CE2102" s="2"/>
    </row>
    <row r="2103" spans="19:83" ht="23.25">
      <c r="S2103" s="2"/>
      <c r="AA2103" s="2"/>
      <c r="AI2103" s="2"/>
      <c r="AQ2103" s="2"/>
      <c r="AY2103" s="2"/>
      <c r="BO2103" s="2"/>
      <c r="BW2103" s="2"/>
      <c r="CE2103" s="2"/>
    </row>
    <row r="2104" spans="19:83" ht="23.25">
      <c r="S2104" s="2"/>
      <c r="AA2104" s="2"/>
      <c r="AI2104" s="2"/>
      <c r="AQ2104" s="2"/>
      <c r="AY2104" s="2"/>
      <c r="BO2104" s="2"/>
      <c r="BW2104" s="2"/>
      <c r="CE2104" s="2"/>
    </row>
    <row r="2105" spans="19:83" ht="23.25">
      <c r="S2105" s="2"/>
      <c r="AA2105" s="2"/>
      <c r="AI2105" s="2"/>
      <c r="AQ2105" s="2"/>
      <c r="AY2105" s="2"/>
      <c r="BO2105" s="2"/>
      <c r="BW2105" s="2"/>
      <c r="CE2105" s="2"/>
    </row>
    <row r="2106" spans="19:83" ht="23.25">
      <c r="S2106" s="2"/>
      <c r="AA2106" s="2"/>
      <c r="AI2106" s="2"/>
      <c r="AQ2106" s="2"/>
      <c r="AY2106" s="2"/>
      <c r="BO2106" s="2"/>
      <c r="BW2106" s="2"/>
      <c r="CE2106" s="2"/>
    </row>
    <row r="2107" spans="19:83" ht="23.25">
      <c r="S2107" s="2"/>
      <c r="AA2107" s="2"/>
      <c r="AI2107" s="2"/>
      <c r="AQ2107" s="2"/>
      <c r="AY2107" s="2"/>
      <c r="BO2107" s="2"/>
      <c r="BW2107" s="2"/>
      <c r="CE2107" s="2"/>
    </row>
    <row r="2108" spans="19:83" ht="23.25">
      <c r="S2108" s="2"/>
      <c r="AA2108" s="2"/>
      <c r="AI2108" s="2"/>
      <c r="AQ2108" s="2"/>
      <c r="AY2108" s="2"/>
      <c r="BO2108" s="2"/>
      <c r="BW2108" s="2"/>
      <c r="CE2108" s="2"/>
    </row>
    <row r="2109" spans="19:83" ht="23.25">
      <c r="S2109" s="2"/>
      <c r="AA2109" s="2"/>
      <c r="AI2109" s="2"/>
      <c r="AQ2109" s="2"/>
      <c r="AY2109" s="2"/>
      <c r="BO2109" s="2"/>
      <c r="BW2109" s="2"/>
      <c r="CE2109" s="2"/>
    </row>
    <row r="2110" spans="19:83" ht="23.25">
      <c r="S2110" s="2"/>
      <c r="AA2110" s="2"/>
      <c r="AI2110" s="2"/>
      <c r="AQ2110" s="2"/>
      <c r="AY2110" s="2"/>
      <c r="BO2110" s="2"/>
      <c r="BW2110" s="2"/>
      <c r="CE2110" s="2"/>
    </row>
    <row r="2111" spans="19:83" ht="23.25">
      <c r="S2111" s="2"/>
      <c r="AA2111" s="2"/>
      <c r="AI2111" s="2"/>
      <c r="AQ2111" s="2"/>
      <c r="AY2111" s="2"/>
      <c r="BO2111" s="2"/>
      <c r="BW2111" s="2"/>
      <c r="CE2111" s="2"/>
    </row>
    <row r="2112" spans="19:83" ht="23.25">
      <c r="S2112" s="2"/>
      <c r="AA2112" s="2"/>
      <c r="AI2112" s="2"/>
      <c r="AQ2112" s="2"/>
      <c r="AY2112" s="2"/>
      <c r="BO2112" s="2"/>
      <c r="BW2112" s="2"/>
      <c r="CE2112" s="2"/>
    </row>
    <row r="2113" spans="19:83" ht="23.25">
      <c r="S2113" s="2"/>
      <c r="AA2113" s="2"/>
      <c r="AI2113" s="2"/>
      <c r="AQ2113" s="2"/>
      <c r="AY2113" s="2"/>
      <c r="BO2113" s="2"/>
      <c r="BW2113" s="2"/>
      <c r="CE2113" s="2"/>
    </row>
    <row r="2114" spans="19:83" ht="23.25">
      <c r="S2114" s="2"/>
      <c r="AA2114" s="2"/>
      <c r="AI2114" s="2"/>
      <c r="AQ2114" s="2"/>
      <c r="AY2114" s="2"/>
      <c r="BO2114" s="2"/>
      <c r="BW2114" s="2"/>
      <c r="CE2114" s="2"/>
    </row>
    <row r="2115" spans="19:83" ht="23.25">
      <c r="S2115" s="2"/>
      <c r="AA2115" s="2"/>
      <c r="AI2115" s="2"/>
      <c r="AQ2115" s="2"/>
      <c r="AY2115" s="2"/>
      <c r="BO2115" s="2"/>
      <c r="BW2115" s="2"/>
      <c r="CE2115" s="2"/>
    </row>
    <row r="2116" spans="19:83" ht="23.25">
      <c r="S2116" s="2"/>
      <c r="AA2116" s="2"/>
      <c r="AI2116" s="2"/>
      <c r="AQ2116" s="2"/>
      <c r="AY2116" s="2"/>
      <c r="BO2116" s="2"/>
      <c r="BW2116" s="2"/>
      <c r="CE2116" s="2"/>
    </row>
    <row r="2117" spans="19:83" ht="23.25">
      <c r="S2117" s="2"/>
      <c r="AA2117" s="2"/>
      <c r="AI2117" s="2"/>
      <c r="AQ2117" s="2"/>
      <c r="AY2117" s="2"/>
      <c r="BO2117" s="2"/>
      <c r="BW2117" s="2"/>
      <c r="CE2117" s="2"/>
    </row>
    <row r="2118" spans="19:83" ht="23.25">
      <c r="S2118" s="2"/>
      <c r="AA2118" s="2"/>
      <c r="AI2118" s="2"/>
      <c r="AQ2118" s="2"/>
      <c r="AY2118" s="2"/>
      <c r="BO2118" s="2"/>
      <c r="BW2118" s="2"/>
      <c r="CE2118" s="2"/>
    </row>
    <row r="2119" spans="19:83" ht="23.25">
      <c r="S2119" s="2"/>
      <c r="AA2119" s="2"/>
      <c r="AI2119" s="2"/>
      <c r="AQ2119" s="2"/>
      <c r="AY2119" s="2"/>
      <c r="BO2119" s="2"/>
      <c r="BW2119" s="2"/>
      <c r="CE2119" s="2"/>
    </row>
    <row r="2120" spans="19:83" ht="23.25">
      <c r="S2120" s="2"/>
      <c r="AA2120" s="2"/>
      <c r="AI2120" s="2"/>
      <c r="AQ2120" s="2"/>
      <c r="AY2120" s="2"/>
      <c r="BO2120" s="2"/>
      <c r="BW2120" s="2"/>
      <c r="CE2120" s="2"/>
    </row>
    <row r="2121" spans="19:83" ht="23.25">
      <c r="S2121" s="2"/>
      <c r="AA2121" s="2"/>
      <c r="AI2121" s="2"/>
      <c r="AQ2121" s="2"/>
      <c r="AY2121" s="2"/>
      <c r="BO2121" s="2"/>
      <c r="BW2121" s="2"/>
      <c r="CE2121" s="2"/>
    </row>
    <row r="2122" spans="19:83" ht="23.25">
      <c r="S2122" s="2"/>
      <c r="AA2122" s="2"/>
      <c r="AI2122" s="2"/>
      <c r="AQ2122" s="2"/>
      <c r="AY2122" s="2"/>
      <c r="BO2122" s="2"/>
      <c r="BW2122" s="2"/>
      <c r="CE2122" s="2"/>
    </row>
    <row r="2123" spans="19:83" ht="23.25">
      <c r="S2123" s="2"/>
      <c r="AA2123" s="2"/>
      <c r="AI2123" s="2"/>
      <c r="AQ2123" s="2"/>
      <c r="AY2123" s="2"/>
      <c r="BO2123" s="2"/>
      <c r="BW2123" s="2"/>
      <c r="CE2123" s="2"/>
    </row>
    <row r="2124" spans="19:83" ht="23.25">
      <c r="S2124" s="2"/>
      <c r="AA2124" s="2"/>
      <c r="AI2124" s="2"/>
      <c r="AQ2124" s="2"/>
      <c r="AY2124" s="2"/>
      <c r="BO2124" s="2"/>
      <c r="BW2124" s="2"/>
      <c r="CE2124" s="2"/>
    </row>
    <row r="2125" spans="19:83" ht="23.25">
      <c r="S2125" s="2"/>
      <c r="AA2125" s="2"/>
      <c r="AI2125" s="2"/>
      <c r="AQ2125" s="2"/>
      <c r="AY2125" s="2"/>
      <c r="BO2125" s="2"/>
      <c r="BW2125" s="2"/>
      <c r="CE2125" s="2"/>
    </row>
    <row r="2126" spans="19:83" ht="23.25">
      <c r="S2126" s="2"/>
      <c r="AA2126" s="2"/>
      <c r="AI2126" s="2"/>
      <c r="AQ2126" s="2"/>
      <c r="AY2126" s="2"/>
      <c r="BO2126" s="2"/>
      <c r="BW2126" s="2"/>
      <c r="CE2126" s="2"/>
    </row>
    <row r="2127" spans="19:83" ht="23.25">
      <c r="S2127" s="2"/>
      <c r="AA2127" s="2"/>
      <c r="AI2127" s="2"/>
      <c r="AQ2127" s="2"/>
      <c r="AY2127" s="2"/>
      <c r="BO2127" s="2"/>
      <c r="BW2127" s="2"/>
      <c r="CE2127" s="2"/>
    </row>
    <row r="2128" spans="19:83" ht="23.25">
      <c r="S2128" s="2"/>
      <c r="AA2128" s="2"/>
      <c r="AI2128" s="2"/>
      <c r="AQ2128" s="2"/>
      <c r="AY2128" s="2"/>
      <c r="BO2128" s="2"/>
      <c r="BW2128" s="2"/>
      <c r="CE2128" s="2"/>
    </row>
    <row r="2129" spans="19:83" ht="23.25">
      <c r="S2129" s="2"/>
      <c r="AA2129" s="2"/>
      <c r="AI2129" s="2"/>
      <c r="AQ2129" s="2"/>
      <c r="AY2129" s="2"/>
      <c r="BO2129" s="2"/>
      <c r="BW2129" s="2"/>
      <c r="CE2129" s="2"/>
    </row>
    <row r="2130" spans="19:83" ht="23.25">
      <c r="S2130" s="2"/>
      <c r="AA2130" s="2"/>
      <c r="AI2130" s="2"/>
      <c r="AQ2130" s="2"/>
      <c r="AY2130" s="2"/>
      <c r="BO2130" s="2"/>
      <c r="BW2130" s="2"/>
      <c r="CE2130" s="2"/>
    </row>
  </sheetData>
  <sheetProtection/>
  <mergeCells count="111">
    <mergeCell ref="L7:S7"/>
    <mergeCell ref="T7:AA7"/>
    <mergeCell ref="CF1:CM4"/>
    <mergeCell ref="H2:AQ2"/>
    <mergeCell ref="A3:B3"/>
    <mergeCell ref="L3:M3"/>
    <mergeCell ref="L4:M4"/>
    <mergeCell ref="A5:D5"/>
    <mergeCell ref="BH7:BO7"/>
    <mergeCell ref="BP7:BW7"/>
    <mergeCell ref="A6:A8"/>
    <mergeCell ref="B6:B8"/>
    <mergeCell ref="C6:K6"/>
    <mergeCell ref="L6:CM6"/>
    <mergeCell ref="C7:C8"/>
    <mergeCell ref="D7:D8"/>
    <mergeCell ref="E7:E8"/>
    <mergeCell ref="F7:K7"/>
    <mergeCell ref="A29:A31"/>
    <mergeCell ref="F29:K29"/>
    <mergeCell ref="L29:Q29"/>
    <mergeCell ref="F30:K30"/>
    <mergeCell ref="L30:Q30"/>
    <mergeCell ref="B31:C31"/>
    <mergeCell ref="F31:K31"/>
    <mergeCell ref="L31:R31"/>
    <mergeCell ref="E137:E138"/>
    <mergeCell ref="F137:K137"/>
    <mergeCell ref="L137:S137"/>
    <mergeCell ref="T137:AA137"/>
    <mergeCell ref="BX7:CE7"/>
    <mergeCell ref="CF7:CM7"/>
    <mergeCell ref="AB7:AI7"/>
    <mergeCell ref="AJ7:AQ7"/>
    <mergeCell ref="AR7:AY7"/>
    <mergeCell ref="AZ7:BG7"/>
    <mergeCell ref="AB137:AI137"/>
    <mergeCell ref="AJ137:AQ137"/>
    <mergeCell ref="AR137:AY137"/>
    <mergeCell ref="AZ137:BG137"/>
    <mergeCell ref="BH137:BO137"/>
    <mergeCell ref="BP137:BW137"/>
    <mergeCell ref="BX137:CE137"/>
    <mergeCell ref="CF137:CM137"/>
    <mergeCell ref="A139:A141"/>
    <mergeCell ref="C140:K140"/>
    <mergeCell ref="L140:S140"/>
    <mergeCell ref="T140:AA140"/>
    <mergeCell ref="AB140:AI140"/>
    <mergeCell ref="AJ140:AQ140"/>
    <mergeCell ref="AR140:AY140"/>
    <mergeCell ref="AZ140:BG140"/>
    <mergeCell ref="BH140:BO140"/>
    <mergeCell ref="BP140:BW140"/>
    <mergeCell ref="BX140:CE140"/>
    <mergeCell ref="CF140:CM140"/>
    <mergeCell ref="C141:K141"/>
    <mergeCell ref="L141:S141"/>
    <mergeCell ref="T141:AA141"/>
    <mergeCell ref="AB141:AI141"/>
    <mergeCell ref="AJ141:AQ141"/>
    <mergeCell ref="AR141:AY141"/>
    <mergeCell ref="AZ141:BG141"/>
    <mergeCell ref="BH141:BO141"/>
    <mergeCell ref="BP141:BW141"/>
    <mergeCell ref="BX141:CE141"/>
    <mergeCell ref="CF141:CM141"/>
    <mergeCell ref="C142:K142"/>
    <mergeCell ref="L142:S142"/>
    <mergeCell ref="T142:AA142"/>
    <mergeCell ref="AB142:AI142"/>
    <mergeCell ref="AJ142:AQ142"/>
    <mergeCell ref="AR142:AY142"/>
    <mergeCell ref="AZ142:BG142"/>
    <mergeCell ref="BH142:BO142"/>
    <mergeCell ref="BP142:BW142"/>
    <mergeCell ref="BX142:CE142"/>
    <mergeCell ref="CF142:CM142"/>
    <mergeCell ref="CF143:CM143"/>
    <mergeCell ref="AR148:AV148"/>
    <mergeCell ref="BX148:CB148"/>
    <mergeCell ref="C143:K143"/>
    <mergeCell ref="L143:S143"/>
    <mergeCell ref="T143:AA143"/>
    <mergeCell ref="AB143:AI143"/>
    <mergeCell ref="AJ143:AQ143"/>
    <mergeCell ref="AZ143:BG143"/>
    <mergeCell ref="BH143:BO143"/>
    <mergeCell ref="AR143:AY143"/>
    <mergeCell ref="R151:S151"/>
    <mergeCell ref="BP143:BW143"/>
    <mergeCell ref="BX143:CE143"/>
    <mergeCell ref="N152:O152"/>
    <mergeCell ref="P152:Q152"/>
    <mergeCell ref="J152:K152"/>
    <mergeCell ref="J151:K151"/>
    <mergeCell ref="L151:M151"/>
    <mergeCell ref="N151:O151"/>
    <mergeCell ref="P151:Q151"/>
    <mergeCell ref="R152:S152"/>
    <mergeCell ref="L152:M152"/>
    <mergeCell ref="B137:B139"/>
    <mergeCell ref="A153:B153"/>
    <mergeCell ref="A154:B154"/>
    <mergeCell ref="A155:B155"/>
    <mergeCell ref="F152:G152"/>
    <mergeCell ref="H152:I152"/>
    <mergeCell ref="F151:G151"/>
    <mergeCell ref="H151:I151"/>
    <mergeCell ref="C137:C138"/>
    <mergeCell ref="D137:D138"/>
  </mergeCells>
  <printOptions/>
  <pageMargins left="0" right="0" top="0" bottom="0" header="0.31496062992125984" footer="0.31496062992125984"/>
  <pageSetup horizontalDpi="600" verticalDpi="600" orientation="landscape" paperSize="9" scale="15" r:id="rId1"/>
  <rowBreaks count="1" manualBreakCount="1">
    <brk id="78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Goldman</dc:creator>
  <cp:keywords/>
  <dc:description/>
  <cp:lastModifiedBy>Bukowska Elżbieta</cp:lastModifiedBy>
  <cp:lastPrinted>2022-06-28T07:36:54Z</cp:lastPrinted>
  <dcterms:created xsi:type="dcterms:W3CDTF">2014-01-21T11:59:59Z</dcterms:created>
  <dcterms:modified xsi:type="dcterms:W3CDTF">2022-06-28T09:53:41Z</dcterms:modified>
  <cp:category/>
  <cp:version/>
  <cp:contentType/>
  <cp:contentStatus/>
</cp:coreProperties>
</file>