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130" activeTab="0"/>
  </bookViews>
  <sheets>
    <sheet name="Plan studiów 2019-2020  " sheetId="1" r:id="rId1"/>
  </sheets>
  <definedNames>
    <definedName name="_xlnm.Print_Area" localSheetId="0">'Plan studiów 2019-2020  '!$A$1:$BG$98</definedName>
  </definedNames>
  <calcPr fullCalcOnLoad="1"/>
</workbook>
</file>

<file path=xl/sharedStrings.xml><?xml version="1.0" encoding="utf-8"?>
<sst xmlns="http://schemas.openxmlformats.org/spreadsheetml/2006/main" count="307" uniqueCount="122">
  <si>
    <t>PAŃSTWOWA  WYŻSZA  SZKOŁA  ZAWODOWA</t>
  </si>
  <si>
    <t>PLAN STUDIÓW</t>
  </si>
  <si>
    <t>IM. WITELONA W LEGNICY</t>
  </si>
  <si>
    <t xml:space="preserve"> </t>
  </si>
  <si>
    <t>Ogółem liczba godzin</t>
  </si>
  <si>
    <t>Liczba godzin zajęć w semestrach</t>
  </si>
  <si>
    <t>L.p.</t>
  </si>
  <si>
    <t>z tego</t>
  </si>
  <si>
    <t>sem  I</t>
  </si>
  <si>
    <t>sem  II</t>
  </si>
  <si>
    <t>sem  III</t>
  </si>
  <si>
    <t>sem  IV</t>
  </si>
  <si>
    <t>sem  V</t>
  </si>
  <si>
    <t>sem VI</t>
  </si>
  <si>
    <t>W</t>
  </si>
  <si>
    <t>PZ</t>
  </si>
  <si>
    <t>ECTS</t>
  </si>
  <si>
    <t>A.</t>
  </si>
  <si>
    <t>Zoc</t>
  </si>
  <si>
    <t>E</t>
  </si>
  <si>
    <t>B.</t>
  </si>
  <si>
    <t>Anatomia</t>
  </si>
  <si>
    <t>C.</t>
  </si>
  <si>
    <t>Medycyna ratunkowa</t>
  </si>
  <si>
    <t>Medyczne czynności ratunkowe</t>
  </si>
  <si>
    <t>Medycyna katastrof</t>
  </si>
  <si>
    <t>Chirurgia</t>
  </si>
  <si>
    <t>Pediatria</t>
  </si>
  <si>
    <t>Neurologia</t>
  </si>
  <si>
    <t>Intensywna terapia</t>
  </si>
  <si>
    <t>Medycyna sądowa</t>
  </si>
  <si>
    <t>Psychiatria</t>
  </si>
  <si>
    <t xml:space="preserve">     W- wykład</t>
  </si>
  <si>
    <t xml:space="preserve">     PZ - praktyki zawodowe</t>
  </si>
  <si>
    <t>Szkolenie biblioteczne</t>
  </si>
  <si>
    <t>Bezpieczeństwo i higiena pracy</t>
  </si>
  <si>
    <t>PRAKTYKI ZAWODOWE</t>
  </si>
  <si>
    <t>S</t>
  </si>
  <si>
    <t xml:space="preserve">     S - seminarium</t>
  </si>
  <si>
    <t>Legenda</t>
  </si>
  <si>
    <t>Kardiologia</t>
  </si>
  <si>
    <t>D.</t>
  </si>
  <si>
    <t>E.</t>
  </si>
  <si>
    <t xml:space="preserve">     * - treści do wyboru</t>
  </si>
  <si>
    <t>Prawo medyczne</t>
  </si>
  <si>
    <t>Praktyka  w szpitalnym oddziale ratunkowym</t>
  </si>
  <si>
    <t>Praktyka u dysponenta zespołów ratownictwa medycznego</t>
  </si>
  <si>
    <t>WYDZIAŁ NAUK O ZDROWIU I KULTURZE FIZYCZNEJ</t>
  </si>
  <si>
    <t>Patologia</t>
  </si>
  <si>
    <t>Seminarium dyplomowe</t>
  </si>
  <si>
    <t>Ogółem</t>
  </si>
  <si>
    <t>Zal</t>
  </si>
  <si>
    <t>Kontaktowe</t>
  </si>
  <si>
    <t>PW</t>
  </si>
  <si>
    <t xml:space="preserve">     PW - praca własna</t>
  </si>
  <si>
    <t>LICZBA GODZIN OGÓŁEM</t>
  </si>
  <si>
    <t>MODUŁY KSZTAŁCENIA</t>
  </si>
  <si>
    <t xml:space="preserve"> ĆW</t>
  </si>
  <si>
    <t>ZP</t>
  </si>
  <si>
    <t>E /Zoc /Zal</t>
  </si>
  <si>
    <t>ĆW</t>
  </si>
  <si>
    <t>NAUKI PODSTAWOWE</t>
  </si>
  <si>
    <t>Fizjologia z elementami fizjologii klinicznej</t>
  </si>
  <si>
    <t>Biologia i mikrobiologia</t>
  </si>
  <si>
    <t>Biofizyka</t>
  </si>
  <si>
    <t>Biochemia z elementami chemii</t>
  </si>
  <si>
    <t>Farmakologia z toksykologią</t>
  </si>
  <si>
    <t>Informatyka i biostatystyka</t>
  </si>
  <si>
    <t>NAUKI BEHAWIORALNE I SPOŁECZNE</t>
  </si>
  <si>
    <t>Socjologia medycyny</t>
  </si>
  <si>
    <t>Psychologia</t>
  </si>
  <si>
    <t>Dydaktyka medyczna</t>
  </si>
  <si>
    <t>Etyka zawodowa ratownika medycznego</t>
  </si>
  <si>
    <t>Zdrowie publiczne</t>
  </si>
  <si>
    <t>Ekonomia i zarządzanie w ochronie zdrowia</t>
  </si>
  <si>
    <t>Badania naukowe w ratownictwie medycznym</t>
  </si>
  <si>
    <t>Język obcy (j.angielski, j. niemiecki)</t>
  </si>
  <si>
    <t>Zoc/E</t>
  </si>
  <si>
    <t>Zajęcia sprawnościowe z elementami ratownictwa specjalistycznego</t>
  </si>
  <si>
    <t>NAUKI KLINICZNE</t>
  </si>
  <si>
    <t>Procedury ratunkowe przedszpitalne</t>
  </si>
  <si>
    <t>Procedury ratunkowe wewnątrzszpitalne</t>
  </si>
  <si>
    <t>Choroby wewnętrzne z elementami onkologii</t>
  </si>
  <si>
    <t>Ortopedia i traumatologia narządu ruchu</t>
  </si>
  <si>
    <t>Ginekologia i położnictwo</t>
  </si>
  <si>
    <t>Podstawowe zabiegi medyczne</t>
  </si>
  <si>
    <t>Choroby zakaźne</t>
  </si>
  <si>
    <t>Farmakologia i toksykolgia kliniczna</t>
  </si>
  <si>
    <t>Techniki zabiegów medycznych</t>
  </si>
  <si>
    <t>Neurochirurgia</t>
  </si>
  <si>
    <t>Okulistyka</t>
  </si>
  <si>
    <t>Laryngologia</t>
  </si>
  <si>
    <t>Urologia</t>
  </si>
  <si>
    <t>Choroby tropikalne</t>
  </si>
  <si>
    <t>Medycyna taktyczna</t>
  </si>
  <si>
    <t>C.1.</t>
  </si>
  <si>
    <t>MODUŁY WYBIERALNE</t>
  </si>
  <si>
    <t>Podstawy diagnostyki laboratoryjnej* / Podstawy diagnostyki obrazowej *</t>
  </si>
  <si>
    <t>Pierwsza pomoc* / Ratownictwo przedmedyczne*</t>
  </si>
  <si>
    <t>Komunikacja kliniczna*/Komunikowanie w ochronie zdrowia*</t>
  </si>
  <si>
    <t>Ból i jego leczenie* / Opieka paliatywna*</t>
  </si>
  <si>
    <t>C.2.</t>
  </si>
  <si>
    <t>PRZYGOTOWANIE DO EGZAMINU DYPLOMOWEGO</t>
  </si>
  <si>
    <t>Przygotowanie do egzaminu dyplomowego</t>
  </si>
  <si>
    <t>Praktyka na oddziale anestezjologii i intensywnej terapii</t>
  </si>
  <si>
    <t>Praktyka  na oddziale chirurgicznym</t>
  </si>
  <si>
    <t>Praktyka  na oddziale urazowo-ortopedycznym</t>
  </si>
  <si>
    <t>Praktyka  na oddziale chorób wewnętrznych</t>
  </si>
  <si>
    <t>Praktyka  na oddziale neurologicznym</t>
  </si>
  <si>
    <t>Praktyka  na oddziale kardiologicznym</t>
  </si>
  <si>
    <t>Praktyka  na oddziale pediatrycznym</t>
  </si>
  <si>
    <t>WYCHOWANIE FIZYCZNE</t>
  </si>
  <si>
    <t xml:space="preserve">Ogółem </t>
  </si>
  <si>
    <t>Liczba godzin kontaktowych (bez PW i PZ)</t>
  </si>
  <si>
    <t>Liczba godzin PZ</t>
  </si>
  <si>
    <t>Liczba godzin kontaktowych z PZ</t>
  </si>
  <si>
    <t xml:space="preserve">     ĆW - ćwiczenia </t>
  </si>
  <si>
    <t xml:space="preserve">    ZP - zajęcia praktyczne</t>
  </si>
  <si>
    <r>
      <t xml:space="preserve">kierunek: </t>
    </r>
    <r>
      <rPr>
        <b/>
        <sz val="26"/>
        <rFont val="Times New Roman"/>
        <family val="1"/>
      </rPr>
      <t>Ratownictwo medyczne</t>
    </r>
  </si>
  <si>
    <r>
      <t xml:space="preserve">studia: </t>
    </r>
    <r>
      <rPr>
        <b/>
        <sz val="26"/>
        <rFont val="Times New Roman"/>
        <family val="1"/>
      </rPr>
      <t>Pierwszego stopnia - stacjonarne</t>
    </r>
  </si>
  <si>
    <r>
      <t>Kwalifikowana pierwsza pomoc* /</t>
    </r>
    <r>
      <rPr>
        <sz val="19"/>
        <rFont val="Times New Roman"/>
        <family val="1"/>
      </rPr>
      <t xml:space="preserve"> Wstęp do ratownictwa specjalistycznego*</t>
    </r>
  </si>
  <si>
    <t>dla studentów rozpoczynających naukę od roku akademickiego 2020/2021</t>
  </si>
</sst>
</file>

<file path=xl/styles.xml><?xml version="1.0" encoding="utf-8"?>
<styleSheet xmlns="http://schemas.openxmlformats.org/spreadsheetml/2006/main">
  <numFmts count="4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0.0"/>
    <numFmt numFmtId="167" formatCode="#,##0.0"/>
    <numFmt numFmtId="168" formatCode="0.0%"/>
    <numFmt numFmtId="169" formatCode="0.000"/>
    <numFmt numFmtId="170" formatCode="0.00000"/>
    <numFmt numFmtId="171" formatCode="0.0000"/>
    <numFmt numFmtId="172" formatCode="_-* #,##0.0\ &quot;zł&quot;_-;\-* #,##0.0\ &quot;zł&quot;_-;_-* &quot;-&quot;??\ &quot;zł&quot;_-;_-@_-"/>
    <numFmt numFmtId="173" formatCode="_-* #,##0\ &quot;zł&quot;_-;\-* #,##0\ &quot;zł&quot;_-;_-* &quot;-&quot;??\ &quot;zł&quot;_-;_-@_-"/>
    <numFmt numFmtId="174" formatCode="0.000000"/>
    <numFmt numFmtId="175" formatCode="0.00000000"/>
    <numFmt numFmtId="176" formatCode="0.0000000"/>
    <numFmt numFmtId="177" formatCode="0.0000000000"/>
    <numFmt numFmtId="178" formatCode="0.00000000000"/>
    <numFmt numFmtId="179" formatCode="0.000000000"/>
    <numFmt numFmtId="180" formatCode="#,##0.000"/>
    <numFmt numFmtId="181" formatCode="#,##0.0000"/>
    <numFmt numFmtId="182" formatCode="&quot;Tak&quot;;&quot;Tak&quot;;&quot;Nie&quot;"/>
    <numFmt numFmtId="183" formatCode="&quot;Prawda&quot;;&quot;Prawda&quot;;&quot;Fałsz&quot;"/>
    <numFmt numFmtId="184" formatCode="&quot;Włączone&quot;;&quot;Włączone&quot;;&quot;Wyłączone&quot;"/>
    <numFmt numFmtId="185" formatCode="[$€-2]\ #,##0.00_);[Red]\([$€-2]\ #,##0.00\)"/>
    <numFmt numFmtId="186" formatCode="#,##0\ &quot;zł&quot;"/>
    <numFmt numFmtId="187" formatCode="#,##0\ _z_ł"/>
    <numFmt numFmtId="188" formatCode="_-* #,##0.0\ _z_ł_-;\-* #,##0.0\ _z_ł_-;_-* &quot;-&quot;?\ _z_ł_-;_-@_-"/>
    <numFmt numFmtId="189" formatCode="#,##0.00\ &quot;zł&quot;"/>
    <numFmt numFmtId="190" formatCode="0.000_ ;[Red]\-0.000\ "/>
    <numFmt numFmtId="191" formatCode="#,##0_ ;[Red]\-#,##0\ "/>
    <numFmt numFmtId="192" formatCode="#,##0.00000"/>
    <numFmt numFmtId="193" formatCode="_-* #,##0.000\ _z_ł_-;\-* #,##0.000\ _z_ł_-;_-* &quot;-&quot;???\ _z_ł_-;_-@_-"/>
    <numFmt numFmtId="194" formatCode="0.000%"/>
    <numFmt numFmtId="195" formatCode="0.0000%"/>
    <numFmt numFmtId="196" formatCode="#,##0.00_ ;\-#,##0.00\ "/>
    <numFmt numFmtId="197" formatCode="#,##0.000000"/>
    <numFmt numFmtId="198" formatCode="#,##0.0\ &quot;zł&quot;"/>
    <numFmt numFmtId="199" formatCode="#,##0.000\ &quot;zł&quot;"/>
  </numFmts>
  <fonts count="74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sz val="16"/>
      <name val="Times New Roman"/>
      <family val="1"/>
    </font>
    <font>
      <b/>
      <sz val="22"/>
      <name val="Times New Roman"/>
      <family val="1"/>
    </font>
    <font>
      <sz val="22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sz val="18"/>
      <name val="Arial CE"/>
      <family val="0"/>
    </font>
    <font>
      <sz val="18"/>
      <color indexed="10"/>
      <name val="Times New Roman"/>
      <family val="1"/>
    </font>
    <font>
      <b/>
      <sz val="18"/>
      <color indexed="10"/>
      <name val="Times New Roman"/>
      <family val="1"/>
    </font>
    <font>
      <sz val="18"/>
      <name val="Arial"/>
      <family val="2"/>
    </font>
    <font>
      <b/>
      <sz val="18"/>
      <name val="Arial CE"/>
      <family val="0"/>
    </font>
    <font>
      <b/>
      <sz val="18"/>
      <name val="Arial"/>
      <family val="2"/>
    </font>
    <font>
      <u val="single"/>
      <sz val="18"/>
      <name val="Times New Roman"/>
      <family val="1"/>
    </font>
    <font>
      <sz val="18"/>
      <color indexed="8"/>
      <name val="Times New Roman"/>
      <family val="1"/>
    </font>
    <font>
      <b/>
      <sz val="18"/>
      <color indexed="8"/>
      <name val="Times New Roman"/>
      <family val="1"/>
    </font>
    <font>
      <sz val="18"/>
      <color indexed="8"/>
      <name val="Arial CE"/>
      <family val="0"/>
    </font>
    <font>
      <b/>
      <sz val="16"/>
      <name val="Times New Roman"/>
      <family val="1"/>
    </font>
    <font>
      <sz val="20"/>
      <color indexed="8"/>
      <name val="Times New Roman"/>
      <family val="1"/>
    </font>
    <font>
      <b/>
      <sz val="22"/>
      <color indexed="10"/>
      <name val="Times New Roman"/>
      <family val="1"/>
    </font>
    <font>
      <b/>
      <sz val="10"/>
      <color indexed="8"/>
      <name val="Arial CE"/>
      <family val="2"/>
    </font>
    <font>
      <sz val="10"/>
      <color indexed="9"/>
      <name val="Arial CE"/>
      <family val="2"/>
    </font>
    <font>
      <sz val="10"/>
      <color indexed="10"/>
      <name val="Arial CE"/>
      <family val="2"/>
    </font>
    <font>
      <b/>
      <sz val="10"/>
      <color indexed="9"/>
      <name val="Arial CE"/>
      <family val="2"/>
    </font>
    <font>
      <i/>
      <sz val="10"/>
      <color indexed="23"/>
      <name val="Arial CE"/>
      <family val="2"/>
    </font>
    <font>
      <sz val="10"/>
      <color indexed="17"/>
      <name val="Arial CE"/>
      <family val="2"/>
    </font>
    <font>
      <b/>
      <sz val="24"/>
      <color indexed="8"/>
      <name val="Arial CE"/>
      <family val="2"/>
    </font>
    <font>
      <sz val="12"/>
      <color indexed="8"/>
      <name val="Arial CE"/>
      <family val="2"/>
    </font>
    <font>
      <sz val="10"/>
      <color indexed="60"/>
      <name val="Arial CE"/>
      <family val="2"/>
    </font>
    <font>
      <sz val="11"/>
      <color indexed="8"/>
      <name val="Arial CE"/>
      <family val="2"/>
    </font>
    <font>
      <sz val="10"/>
      <color indexed="63"/>
      <name val="Arial CE"/>
      <family val="2"/>
    </font>
    <font>
      <sz val="10"/>
      <name val="Arial"/>
      <family val="2"/>
    </font>
    <font>
      <sz val="28"/>
      <name val="Arial CE"/>
      <family val="0"/>
    </font>
    <font>
      <b/>
      <sz val="28"/>
      <name val="Times New Roman"/>
      <family val="1"/>
    </font>
    <font>
      <sz val="28"/>
      <name val="Times New Roman"/>
      <family val="1"/>
    </font>
    <font>
      <b/>
      <sz val="26"/>
      <name val="Times New Roman"/>
      <family val="1"/>
    </font>
    <font>
      <sz val="26"/>
      <name val="Arial CE"/>
      <family val="0"/>
    </font>
    <font>
      <sz val="26"/>
      <name val="Times New Roman"/>
      <family val="1"/>
    </font>
    <font>
      <b/>
      <sz val="10"/>
      <name val="Arial CE"/>
      <family val="0"/>
    </font>
    <font>
      <sz val="19"/>
      <color indexed="8"/>
      <name val="Times New Roman"/>
      <family val="1"/>
    </font>
    <font>
      <sz val="22"/>
      <name val="Arial CE"/>
      <family val="0"/>
    </font>
    <font>
      <sz val="20"/>
      <name val="Arial CE"/>
      <family val="0"/>
    </font>
    <font>
      <b/>
      <sz val="20"/>
      <color indexed="8"/>
      <name val="Times New Roman"/>
      <family val="1"/>
    </font>
    <font>
      <sz val="20"/>
      <color indexed="8"/>
      <name val="Arial CE"/>
      <family val="0"/>
    </font>
    <font>
      <sz val="19"/>
      <name val="Times New Roman"/>
      <family val="1"/>
    </font>
    <font>
      <sz val="22"/>
      <color indexed="10"/>
      <name val="Times New Roman"/>
      <family val="1"/>
    </font>
    <font>
      <b/>
      <sz val="18"/>
      <name val="Cambria"/>
      <family val="1"/>
    </font>
    <font>
      <sz val="18"/>
      <name val="Cambria"/>
      <family val="1"/>
    </font>
    <font>
      <sz val="16"/>
      <color indexed="10"/>
      <name val="Times New Roman"/>
      <family val="1"/>
    </font>
    <font>
      <sz val="16"/>
      <name val="Arial CE"/>
      <family val="0"/>
    </font>
    <font>
      <sz val="24"/>
      <name val="Arial CE"/>
      <family val="0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8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double"/>
      <top style="thin"/>
      <bottom style="thin"/>
    </border>
    <border>
      <left style="thin"/>
      <right style="thin"/>
      <top style="hair"/>
      <bottom style="hair"/>
    </border>
    <border>
      <left style="thin"/>
      <right style="double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double"/>
      <top style="hair"/>
      <bottom>
        <color indexed="63"/>
      </bottom>
    </border>
    <border>
      <left style="double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 style="medium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/>
      <bottom style="thin"/>
    </border>
    <border>
      <left/>
      <right style="hair"/>
      <top style="hair"/>
      <bottom style="thin"/>
    </border>
    <border>
      <left style="hair"/>
      <right style="hair"/>
      <top style="hair"/>
      <bottom style="thin"/>
    </border>
    <border>
      <left/>
      <right/>
      <top style="hair"/>
      <bottom style="thin"/>
    </border>
    <border>
      <left style="thin"/>
      <right style="medium"/>
      <top style="hair"/>
      <bottom style="thin"/>
    </border>
    <border>
      <left style="double"/>
      <right style="hair"/>
      <top style="hair"/>
      <bottom style="thin"/>
    </border>
    <border>
      <left style="hair"/>
      <right/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 style="thin"/>
      <right style="double"/>
      <top style="hair"/>
      <bottom style="thin"/>
    </border>
    <border>
      <left style="hair"/>
      <right style="thin"/>
      <top style="hair"/>
      <bottom style="thin"/>
    </border>
    <border>
      <left style="thin"/>
      <right/>
      <top style="hair"/>
      <bottom style="thin"/>
    </border>
    <border>
      <left style="thin"/>
      <right style="thin"/>
      <top style="thin"/>
      <bottom>
        <color indexed="63"/>
      </bottom>
    </border>
    <border>
      <left style="double"/>
      <right style="thin"/>
      <top style="thin"/>
      <bottom style="thin"/>
    </border>
    <border>
      <left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/>
      <top style="thin"/>
      <bottom style="thin"/>
    </border>
    <border>
      <left style="double"/>
      <right/>
      <top style="thin"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43" fillId="0" borderId="0">
      <alignment/>
      <protection/>
    </xf>
    <xf numFmtId="0" fontId="44" fillId="16" borderId="0">
      <alignment/>
      <protection/>
    </xf>
    <xf numFmtId="0" fontId="44" fillId="17" borderId="0">
      <alignment/>
      <protection/>
    </xf>
    <xf numFmtId="0" fontId="43" fillId="18" borderId="0">
      <alignment/>
      <protection/>
    </xf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45" fillId="23" borderId="0">
      <alignment/>
      <protection/>
    </xf>
    <xf numFmtId="0" fontId="3" fillId="7" borderId="1" applyNumberFormat="0" applyAlignment="0" applyProtection="0"/>
    <xf numFmtId="0" fontId="4" fillId="24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5" borderId="0">
      <alignment/>
      <protection/>
    </xf>
    <xf numFmtId="0" fontId="47" fillId="0" borderId="0">
      <alignment/>
      <protection/>
    </xf>
    <xf numFmtId="0" fontId="48" fillId="26" borderId="0">
      <alignment/>
      <protection/>
    </xf>
    <xf numFmtId="0" fontId="49" fillId="0" borderId="0">
      <alignment/>
      <protection/>
    </xf>
    <xf numFmtId="0" fontId="39" fillId="0" borderId="0">
      <alignment/>
      <protection/>
    </xf>
    <xf numFmtId="0" fontId="50" fillId="0" borderId="0">
      <alignment/>
      <protection/>
    </xf>
    <xf numFmtId="0" fontId="6" fillId="0" borderId="0" applyNumberFormat="0" applyFill="0" applyBorder="0" applyAlignment="0" applyProtection="0"/>
    <xf numFmtId="0" fontId="6" fillId="0" borderId="0">
      <alignment/>
      <protection/>
    </xf>
    <xf numFmtId="0" fontId="7" fillId="0" borderId="3" applyNumberFormat="0" applyFill="0" applyAlignment="0" applyProtection="0"/>
    <xf numFmtId="0" fontId="8" fillId="27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51" fillId="28" borderId="0">
      <alignment/>
      <protection/>
    </xf>
    <xf numFmtId="0" fontId="12" fillId="29" borderId="0" applyNumberFormat="0" applyBorder="0" applyAlignment="0" applyProtection="0"/>
    <xf numFmtId="0" fontId="52" fillId="0" borderId="0">
      <alignment/>
      <protection/>
    </xf>
    <xf numFmtId="0" fontId="54" fillId="0" borderId="0">
      <alignment/>
      <protection/>
    </xf>
    <xf numFmtId="0" fontId="53" fillId="28" borderId="1">
      <alignment/>
      <protection/>
    </xf>
    <xf numFmtId="0" fontId="13" fillId="24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2" fillId="0" borderId="0">
      <alignment/>
      <protection/>
    </xf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2" fillId="0" borderId="0">
      <alignment/>
      <protection/>
    </xf>
    <xf numFmtId="0" fontId="18" fillId="0" borderId="0" applyNumberFormat="0" applyFill="0" applyBorder="0" applyAlignment="0" applyProtection="0"/>
    <xf numFmtId="0" fontId="0" fillId="30" borderId="9" applyNumberFormat="0" applyFont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>
      <alignment/>
      <protection/>
    </xf>
    <xf numFmtId="0" fontId="19" fillId="3" borderId="0" applyNumberFormat="0" applyBorder="0" applyAlignment="0" applyProtection="0"/>
  </cellStyleXfs>
  <cellXfs count="358">
    <xf numFmtId="0" fontId="0" fillId="0" borderId="0" xfId="0" applyAlignment="1">
      <alignment/>
    </xf>
    <xf numFmtId="0" fontId="20" fillId="31" borderId="0" xfId="0" applyFont="1" applyFill="1" applyAlignment="1">
      <alignment horizontal="center"/>
    </xf>
    <xf numFmtId="0" fontId="21" fillId="31" borderId="0" xfId="0" applyFont="1" applyFill="1" applyAlignment="1">
      <alignment/>
    </xf>
    <xf numFmtId="0" fontId="22" fillId="31" borderId="0" xfId="0" applyFont="1" applyFill="1" applyAlignment="1">
      <alignment horizontal="center"/>
    </xf>
    <xf numFmtId="0" fontId="20" fillId="31" borderId="0" xfId="0" applyFont="1" applyFill="1" applyAlignment="1">
      <alignment horizontal="left"/>
    </xf>
    <xf numFmtId="0" fontId="21" fillId="0" borderId="0" xfId="0" applyFont="1" applyFill="1" applyBorder="1" applyAlignment="1">
      <alignment/>
    </xf>
    <xf numFmtId="0" fontId="23" fillId="31" borderId="0" xfId="0" applyFont="1" applyFill="1" applyAlignment="1">
      <alignment horizontal="center"/>
    </xf>
    <xf numFmtId="0" fontId="23" fillId="31" borderId="0" xfId="0" applyFont="1" applyFill="1" applyAlignment="1">
      <alignment/>
    </xf>
    <xf numFmtId="0" fontId="25" fillId="31" borderId="0" xfId="0" applyFont="1" applyFill="1" applyBorder="1" applyAlignment="1">
      <alignment horizontal="left" vertical="center" wrapText="1"/>
    </xf>
    <xf numFmtId="0" fontId="28" fillId="31" borderId="0" xfId="0" applyFont="1" applyFill="1" applyBorder="1" applyAlignment="1">
      <alignment/>
    </xf>
    <xf numFmtId="0" fontId="30" fillId="0" borderId="0" xfId="0" applyFont="1" applyAlignment="1">
      <alignment/>
    </xf>
    <xf numFmtId="0" fontId="29" fillId="0" borderId="0" xfId="0" applyFont="1" applyFill="1" applyBorder="1" applyAlignment="1">
      <alignment horizontal="center"/>
    </xf>
    <xf numFmtId="0" fontId="29" fillId="31" borderId="10" xfId="0" applyFont="1" applyFill="1" applyBorder="1" applyAlignment="1">
      <alignment horizontal="center"/>
    </xf>
    <xf numFmtId="0" fontId="29" fillId="31" borderId="0" xfId="0" applyFont="1" applyFill="1" applyBorder="1" applyAlignment="1">
      <alignment horizontal="center"/>
    </xf>
    <xf numFmtId="0" fontId="28" fillId="0" borderId="0" xfId="0" applyFont="1" applyFill="1" applyBorder="1" applyAlignment="1">
      <alignment/>
    </xf>
    <xf numFmtId="0" fontId="29" fillId="31" borderId="11" xfId="0" applyFont="1" applyFill="1" applyBorder="1" applyAlignment="1">
      <alignment horizontal="center"/>
    </xf>
    <xf numFmtId="0" fontId="29" fillId="31" borderId="12" xfId="0" applyFont="1" applyFill="1" applyBorder="1" applyAlignment="1">
      <alignment horizontal="center"/>
    </xf>
    <xf numFmtId="0" fontId="28" fillId="0" borderId="13" xfId="0" applyFont="1" applyFill="1" applyBorder="1" applyAlignment="1">
      <alignment horizontal="center"/>
    </xf>
    <xf numFmtId="0" fontId="28" fillId="0" borderId="14" xfId="0" applyFont="1" applyFill="1" applyBorder="1" applyAlignment="1">
      <alignment horizontal="center"/>
    </xf>
    <xf numFmtId="0" fontId="28" fillId="31" borderId="14" xfId="0" applyFont="1" applyFill="1" applyBorder="1" applyAlignment="1">
      <alignment horizontal="center"/>
    </xf>
    <xf numFmtId="0" fontId="28" fillId="31" borderId="15" xfId="0" applyFont="1" applyFill="1" applyBorder="1" applyAlignment="1">
      <alignment horizontal="center"/>
    </xf>
    <xf numFmtId="0" fontId="29" fillId="31" borderId="16" xfId="0" applyFont="1" applyFill="1" applyBorder="1" applyAlignment="1">
      <alignment horizontal="center"/>
    </xf>
    <xf numFmtId="0" fontId="28" fillId="31" borderId="0" xfId="0" applyFont="1" applyFill="1" applyBorder="1" applyAlignment="1">
      <alignment horizontal="center"/>
    </xf>
    <xf numFmtId="0" fontId="28" fillId="0" borderId="0" xfId="0" applyFont="1" applyFill="1" applyBorder="1" applyAlignment="1" applyProtection="1">
      <alignment/>
      <protection locked="0"/>
    </xf>
    <xf numFmtId="0" fontId="33" fillId="0" borderId="0" xfId="0" applyFont="1" applyFill="1" applyBorder="1" applyAlignment="1" applyProtection="1">
      <alignment/>
      <protection locked="0"/>
    </xf>
    <xf numFmtId="0" fontId="30" fillId="0" borderId="0" xfId="0" applyFont="1" applyBorder="1" applyAlignment="1">
      <alignment horizontal="center"/>
    </xf>
    <xf numFmtId="0" fontId="34" fillId="0" borderId="0" xfId="0" applyFont="1" applyFill="1" applyBorder="1" applyAlignment="1">
      <alignment horizontal="center"/>
    </xf>
    <xf numFmtId="0" fontId="33" fillId="31" borderId="0" xfId="0" applyFont="1" applyFill="1" applyBorder="1" applyAlignment="1">
      <alignment horizontal="center"/>
    </xf>
    <xf numFmtId="0" fontId="35" fillId="31" borderId="0" xfId="0" applyFont="1" applyFill="1" applyBorder="1" applyAlignment="1">
      <alignment/>
    </xf>
    <xf numFmtId="0" fontId="35" fillId="31" borderId="17" xfId="0" applyFont="1" applyFill="1" applyBorder="1" applyAlignment="1">
      <alignment/>
    </xf>
    <xf numFmtId="0" fontId="28" fillId="31" borderId="18" xfId="0" applyFont="1" applyFill="1" applyBorder="1" applyAlignment="1">
      <alignment horizontal="center"/>
    </xf>
    <xf numFmtId="0" fontId="28" fillId="31" borderId="19" xfId="0" applyFont="1" applyFill="1" applyBorder="1" applyAlignment="1">
      <alignment horizontal="center"/>
    </xf>
    <xf numFmtId="0" fontId="28" fillId="0" borderId="20" xfId="0" applyFont="1" applyFill="1" applyBorder="1" applyAlignment="1">
      <alignment horizontal="center"/>
    </xf>
    <xf numFmtId="0" fontId="28" fillId="0" borderId="21" xfId="0" applyFont="1" applyFill="1" applyBorder="1" applyAlignment="1">
      <alignment horizontal="center"/>
    </xf>
    <xf numFmtId="0" fontId="28" fillId="31" borderId="22" xfId="0" applyFont="1" applyFill="1" applyBorder="1" applyAlignment="1">
      <alignment horizontal="center"/>
    </xf>
    <xf numFmtId="0" fontId="28" fillId="31" borderId="20" xfId="0" applyFont="1" applyFill="1" applyBorder="1" applyAlignment="1">
      <alignment horizontal="center"/>
    </xf>
    <xf numFmtId="0" fontId="28" fillId="31" borderId="23" xfId="0" applyFont="1" applyFill="1" applyBorder="1" applyAlignment="1">
      <alignment horizontal="center"/>
    </xf>
    <xf numFmtId="0" fontId="28" fillId="31" borderId="21" xfId="0" applyFont="1" applyFill="1" applyBorder="1" applyAlignment="1">
      <alignment horizontal="center"/>
    </xf>
    <xf numFmtId="0" fontId="28" fillId="0" borderId="19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/>
    </xf>
    <xf numFmtId="0" fontId="29" fillId="31" borderId="24" xfId="0" applyFont="1" applyFill="1" applyBorder="1" applyAlignment="1">
      <alignment horizontal="center"/>
    </xf>
    <xf numFmtId="0" fontId="29" fillId="31" borderId="25" xfId="0" applyFont="1" applyFill="1" applyBorder="1" applyAlignment="1">
      <alignment horizontal="center"/>
    </xf>
    <xf numFmtId="0" fontId="29" fillId="31" borderId="26" xfId="0" applyFont="1" applyFill="1" applyBorder="1" applyAlignment="1">
      <alignment horizontal="center"/>
    </xf>
    <xf numFmtId="0" fontId="29" fillId="31" borderId="27" xfId="0" applyFont="1" applyFill="1" applyBorder="1" applyAlignment="1">
      <alignment horizontal="center"/>
    </xf>
    <xf numFmtId="0" fontId="32" fillId="31" borderId="0" xfId="0" applyFont="1" applyFill="1" applyBorder="1" applyAlignment="1">
      <alignment horizontal="left"/>
    </xf>
    <xf numFmtId="0" fontId="31" fillId="31" borderId="0" xfId="0" applyFont="1" applyFill="1" applyBorder="1" applyAlignment="1">
      <alignment horizontal="center" vertical="center" wrapText="1"/>
    </xf>
    <xf numFmtId="3" fontId="29" fillId="0" borderId="0" xfId="0" applyNumberFormat="1" applyFont="1" applyFill="1" applyBorder="1" applyAlignment="1">
      <alignment horizontal="center"/>
    </xf>
    <xf numFmtId="0" fontId="31" fillId="31" borderId="0" xfId="0" applyFont="1" applyFill="1" applyBorder="1" applyAlignment="1">
      <alignment/>
    </xf>
    <xf numFmtId="0" fontId="36" fillId="31" borderId="0" xfId="0" applyFont="1" applyFill="1" applyBorder="1" applyAlignment="1">
      <alignment wrapText="1"/>
    </xf>
    <xf numFmtId="3" fontId="29" fillId="31" borderId="0" xfId="0" applyNumberFormat="1" applyFont="1" applyFill="1" applyBorder="1" applyAlignment="1">
      <alignment horizontal="center"/>
    </xf>
    <xf numFmtId="0" fontId="30" fillId="0" borderId="0" xfId="0" applyFont="1" applyBorder="1" applyAlignment="1">
      <alignment/>
    </xf>
    <xf numFmtId="0" fontId="29" fillId="0" borderId="0" xfId="0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28" fillId="31" borderId="0" xfId="0" applyFont="1" applyFill="1" applyBorder="1" applyAlignment="1">
      <alignment horizontal="left"/>
    </xf>
    <xf numFmtId="0" fontId="37" fillId="0" borderId="13" xfId="0" applyFont="1" applyFill="1" applyBorder="1" applyAlignment="1">
      <alignment horizontal="center"/>
    </xf>
    <xf numFmtId="0" fontId="37" fillId="0" borderId="14" xfId="0" applyFont="1" applyFill="1" applyBorder="1" applyAlignment="1">
      <alignment horizontal="center"/>
    </xf>
    <xf numFmtId="0" fontId="37" fillId="0" borderId="15" xfId="0" applyFont="1" applyFill="1" applyBorder="1" applyAlignment="1">
      <alignment horizontal="center"/>
    </xf>
    <xf numFmtId="0" fontId="38" fillId="0" borderId="12" xfId="0" applyFont="1" applyFill="1" applyBorder="1" applyAlignment="1">
      <alignment horizontal="center"/>
    </xf>
    <xf numFmtId="0" fontId="38" fillId="0" borderId="16" xfId="0" applyFont="1" applyFill="1" applyBorder="1" applyAlignment="1">
      <alignment horizontal="center"/>
    </xf>
    <xf numFmtId="0" fontId="38" fillId="0" borderId="28" xfId="0" applyFont="1" applyFill="1" applyBorder="1" applyAlignment="1">
      <alignment horizontal="center"/>
    </xf>
    <xf numFmtId="0" fontId="37" fillId="0" borderId="29" xfId="0" applyFont="1" applyFill="1" applyBorder="1" applyAlignment="1">
      <alignment horizontal="center"/>
    </xf>
    <xf numFmtId="0" fontId="37" fillId="0" borderId="30" xfId="0" applyFont="1" applyFill="1" applyBorder="1" applyAlignment="1">
      <alignment horizontal="center"/>
    </xf>
    <xf numFmtId="0" fontId="37" fillId="0" borderId="31" xfId="0" applyFont="1" applyFill="1" applyBorder="1" applyAlignment="1">
      <alignment horizontal="center"/>
    </xf>
    <xf numFmtId="0" fontId="37" fillId="0" borderId="32" xfId="0" applyFont="1" applyFill="1" applyBorder="1" applyAlignment="1">
      <alignment horizontal="center"/>
    </xf>
    <xf numFmtId="0" fontId="37" fillId="0" borderId="18" xfId="0" applyFont="1" applyFill="1" applyBorder="1" applyAlignment="1">
      <alignment horizontal="center"/>
    </xf>
    <xf numFmtId="0" fontId="37" fillId="0" borderId="33" xfId="0" applyFont="1" applyFill="1" applyBorder="1" applyAlignment="1">
      <alignment horizontal="center"/>
    </xf>
    <xf numFmtId="0" fontId="37" fillId="0" borderId="0" xfId="0" applyFont="1" applyFill="1" applyBorder="1" applyAlignment="1">
      <alignment horizontal="center"/>
    </xf>
    <xf numFmtId="0" fontId="37" fillId="0" borderId="34" xfId="0" applyFont="1" applyFill="1" applyBorder="1" applyAlignment="1">
      <alignment horizontal="center"/>
    </xf>
    <xf numFmtId="0" fontId="38" fillId="0" borderId="35" xfId="0" applyFont="1" applyFill="1" applyBorder="1" applyAlignment="1">
      <alignment horizontal="center"/>
    </xf>
    <xf numFmtId="0" fontId="37" fillId="0" borderId="36" xfId="0" applyFont="1" applyFill="1" applyBorder="1" applyAlignment="1">
      <alignment horizontal="center"/>
    </xf>
    <xf numFmtId="0" fontId="37" fillId="0" borderId="37" xfId="0" applyFont="1" applyFill="1" applyBorder="1" applyAlignment="1">
      <alignment horizontal="center"/>
    </xf>
    <xf numFmtId="0" fontId="37" fillId="0" borderId="38" xfId="0" applyFont="1" applyFill="1" applyBorder="1" applyAlignment="1">
      <alignment horizontal="center"/>
    </xf>
    <xf numFmtId="0" fontId="37" fillId="0" borderId="39" xfId="0" applyFont="1" applyFill="1" applyBorder="1" applyAlignment="1">
      <alignment horizontal="center"/>
    </xf>
    <xf numFmtId="0" fontId="37" fillId="0" borderId="20" xfId="0" applyFont="1" applyFill="1" applyBorder="1" applyAlignment="1">
      <alignment horizontal="center"/>
    </xf>
    <xf numFmtId="0" fontId="37" fillId="0" borderId="21" xfId="0" applyFont="1" applyFill="1" applyBorder="1" applyAlignment="1">
      <alignment horizontal="center"/>
    </xf>
    <xf numFmtId="0" fontId="37" fillId="0" borderId="19" xfId="0" applyFont="1" applyFill="1" applyBorder="1" applyAlignment="1">
      <alignment horizontal="center"/>
    </xf>
    <xf numFmtId="0" fontId="37" fillId="0" borderId="22" xfId="0" applyFont="1" applyFill="1" applyBorder="1" applyAlignment="1">
      <alignment horizontal="center"/>
    </xf>
    <xf numFmtId="0" fontId="37" fillId="0" borderId="23" xfId="0" applyFont="1" applyFill="1" applyBorder="1" applyAlignment="1">
      <alignment horizontal="center"/>
    </xf>
    <xf numFmtId="0" fontId="37" fillId="0" borderId="40" xfId="0" applyFont="1" applyFill="1" applyBorder="1" applyAlignment="1">
      <alignment horizontal="center"/>
    </xf>
    <xf numFmtId="0" fontId="38" fillId="0" borderId="41" xfId="0" applyFont="1" applyFill="1" applyBorder="1" applyAlignment="1">
      <alignment horizontal="center"/>
    </xf>
    <xf numFmtId="0" fontId="38" fillId="0" borderId="42" xfId="0" applyFont="1" applyFill="1" applyBorder="1" applyAlignment="1">
      <alignment horizontal="center"/>
    </xf>
    <xf numFmtId="0" fontId="37" fillId="0" borderId="43" xfId="0" applyFont="1" applyFill="1" applyBorder="1" applyAlignment="1">
      <alignment horizontal="center"/>
    </xf>
    <xf numFmtId="0" fontId="38" fillId="0" borderId="44" xfId="0" applyFont="1" applyFill="1" applyBorder="1" applyAlignment="1">
      <alignment horizontal="center"/>
    </xf>
    <xf numFmtId="0" fontId="37" fillId="0" borderId="45" xfId="0" applyFont="1" applyFill="1" applyBorder="1" applyAlignment="1">
      <alignment horizontal="center"/>
    </xf>
    <xf numFmtId="0" fontId="37" fillId="0" borderId="46" xfId="0" applyFont="1" applyFill="1" applyBorder="1" applyAlignment="1">
      <alignment horizontal="center"/>
    </xf>
    <xf numFmtId="0" fontId="30" fillId="0" borderId="0" xfId="0" applyFont="1" applyFill="1" applyAlignment="1">
      <alignment/>
    </xf>
    <xf numFmtId="0" fontId="37" fillId="0" borderId="0" xfId="0" applyFont="1" applyFill="1" applyBorder="1" applyAlignment="1">
      <alignment/>
    </xf>
    <xf numFmtId="0" fontId="39" fillId="0" borderId="0" xfId="0" applyFont="1" applyFill="1" applyAlignment="1">
      <alignment/>
    </xf>
    <xf numFmtId="0" fontId="38" fillId="0" borderId="26" xfId="0" applyFont="1" applyFill="1" applyBorder="1" applyAlignment="1">
      <alignment horizontal="center"/>
    </xf>
    <xf numFmtId="0" fontId="38" fillId="0" borderId="24" xfId="0" applyFont="1" applyFill="1" applyBorder="1" applyAlignment="1">
      <alignment horizontal="center"/>
    </xf>
    <xf numFmtId="0" fontId="37" fillId="0" borderId="47" xfId="0" applyFont="1" applyFill="1" applyBorder="1" applyAlignment="1">
      <alignment horizontal="center"/>
    </xf>
    <xf numFmtId="0" fontId="31" fillId="31" borderId="0" xfId="0" applyFont="1" applyFill="1" applyBorder="1" applyAlignment="1">
      <alignment horizontal="center"/>
    </xf>
    <xf numFmtId="0" fontId="29" fillId="31" borderId="48" xfId="0" applyFont="1" applyFill="1" applyBorder="1" applyAlignment="1">
      <alignment horizontal="center" textRotation="90"/>
    </xf>
    <xf numFmtId="0" fontId="29" fillId="31" borderId="48" xfId="0" applyFont="1" applyFill="1" applyBorder="1" applyAlignment="1">
      <alignment horizontal="center"/>
    </xf>
    <xf numFmtId="0" fontId="29" fillId="0" borderId="48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55" fillId="0" borderId="0" xfId="0" applyFont="1" applyAlignment="1">
      <alignment/>
    </xf>
    <xf numFmtId="0" fontId="40" fillId="31" borderId="0" xfId="0" applyFont="1" applyFill="1" applyAlignment="1">
      <alignment/>
    </xf>
    <xf numFmtId="0" fontId="0" fillId="0" borderId="0" xfId="0" applyAlignment="1">
      <alignment/>
    </xf>
    <xf numFmtId="0" fontId="56" fillId="31" borderId="0" xfId="0" applyFont="1" applyFill="1" applyAlignment="1">
      <alignment horizontal="center"/>
    </xf>
    <xf numFmtId="0" fontId="57" fillId="31" borderId="0" xfId="0" applyFont="1" applyFill="1" applyAlignment="1">
      <alignment/>
    </xf>
    <xf numFmtId="0" fontId="57" fillId="31" borderId="0" xfId="0" applyFont="1" applyFill="1" applyBorder="1" applyAlignment="1">
      <alignment/>
    </xf>
    <xf numFmtId="0" fontId="57" fillId="31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57" fillId="0" borderId="0" xfId="0" applyFont="1" applyFill="1" applyBorder="1" applyAlignment="1">
      <alignment/>
    </xf>
    <xf numFmtId="0" fontId="55" fillId="0" borderId="0" xfId="0" applyFont="1" applyFill="1" applyAlignment="1">
      <alignment/>
    </xf>
    <xf numFmtId="0" fontId="56" fillId="31" borderId="0" xfId="0" applyFont="1" applyFill="1" applyAlignment="1">
      <alignment horizontal="centerContinuous"/>
    </xf>
    <xf numFmtId="0" fontId="56" fillId="31" borderId="0" xfId="0" applyFont="1" applyFill="1" applyAlignment="1">
      <alignment horizontal="left" wrapText="1"/>
    </xf>
    <xf numFmtId="0" fontId="60" fillId="31" borderId="0" xfId="0" applyFont="1" applyFill="1" applyAlignment="1">
      <alignment horizontal="left" wrapText="1"/>
    </xf>
    <xf numFmtId="0" fontId="57" fillId="31" borderId="0" xfId="0" applyFont="1" applyFill="1" applyAlignment="1">
      <alignment horizontal="left" wrapText="1"/>
    </xf>
    <xf numFmtId="0" fontId="40" fillId="31" borderId="0" xfId="0" applyFont="1" applyFill="1" applyAlignment="1">
      <alignment horizontal="left"/>
    </xf>
    <xf numFmtId="0" fontId="60" fillId="31" borderId="0" xfId="0" applyFont="1" applyFill="1" applyBorder="1" applyAlignment="1">
      <alignment/>
    </xf>
    <xf numFmtId="0" fontId="56" fillId="31" borderId="0" xfId="0" applyFont="1" applyFill="1" applyAlignment="1">
      <alignment/>
    </xf>
    <xf numFmtId="0" fontId="56" fillId="31" borderId="0" xfId="0" applyFont="1" applyFill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Alignment="1">
      <alignment/>
    </xf>
    <xf numFmtId="0" fontId="29" fillId="31" borderId="49" xfId="0" applyFont="1" applyFill="1" applyBorder="1" applyAlignment="1">
      <alignment horizontal="center"/>
    </xf>
    <xf numFmtId="0" fontId="29" fillId="31" borderId="50" xfId="0" applyFont="1" applyFill="1" applyBorder="1" applyAlignment="1">
      <alignment horizontal="center"/>
    </xf>
    <xf numFmtId="0" fontId="29" fillId="0" borderId="0" xfId="0" applyFont="1" applyFill="1" applyBorder="1" applyAlignment="1">
      <alignment/>
    </xf>
    <xf numFmtId="0" fontId="29" fillId="31" borderId="51" xfId="0" applyFont="1" applyFill="1" applyBorder="1" applyAlignment="1">
      <alignment horizontal="center"/>
    </xf>
    <xf numFmtId="0" fontId="29" fillId="0" borderId="52" xfId="0" applyFont="1" applyFill="1" applyBorder="1" applyAlignment="1">
      <alignment horizontal="center"/>
    </xf>
    <xf numFmtId="0" fontId="40" fillId="0" borderId="48" xfId="0" applyFont="1" applyFill="1" applyBorder="1" applyAlignment="1">
      <alignment horizontal="center" textRotation="90"/>
    </xf>
    <xf numFmtId="0" fontId="29" fillId="31" borderId="51" xfId="0" applyFont="1" applyFill="1" applyBorder="1" applyAlignment="1">
      <alignment horizontal="center" textRotation="90"/>
    </xf>
    <xf numFmtId="0" fontId="29" fillId="31" borderId="10" xfId="0" applyFont="1" applyFill="1" applyBorder="1" applyAlignment="1">
      <alignment horizontal="center" textRotation="90"/>
    </xf>
    <xf numFmtId="0" fontId="29" fillId="31" borderId="52" xfId="0" applyFont="1" applyFill="1" applyBorder="1" applyAlignment="1">
      <alignment horizontal="center"/>
    </xf>
    <xf numFmtId="0" fontId="33" fillId="0" borderId="53" xfId="0" applyFont="1" applyFill="1" applyBorder="1" applyAlignment="1" applyProtection="1">
      <alignment/>
      <protection locked="0"/>
    </xf>
    <xf numFmtId="0" fontId="24" fillId="0" borderId="0" xfId="0" applyFont="1" applyFill="1" applyBorder="1" applyAlignment="1">
      <alignment/>
    </xf>
    <xf numFmtId="0" fontId="37" fillId="0" borderId="54" xfId="0" applyFont="1" applyFill="1" applyBorder="1" applyAlignment="1">
      <alignment horizontal="center" vertical="center"/>
    </xf>
    <xf numFmtId="0" fontId="62" fillId="0" borderId="48" xfId="0" applyFont="1" applyFill="1" applyBorder="1" applyAlignment="1">
      <alignment vertical="center" wrapText="1"/>
    </xf>
    <xf numFmtId="0" fontId="38" fillId="0" borderId="48" xfId="0" applyFont="1" applyFill="1" applyBorder="1" applyAlignment="1">
      <alignment horizontal="center"/>
    </xf>
    <xf numFmtId="0" fontId="38" fillId="0" borderId="51" xfId="0" applyFont="1" applyFill="1" applyBorder="1" applyAlignment="1">
      <alignment horizontal="center"/>
    </xf>
    <xf numFmtId="0" fontId="37" fillId="0" borderId="55" xfId="0" applyFont="1" applyFill="1" applyBorder="1" applyAlignment="1">
      <alignment horizontal="center"/>
    </xf>
    <xf numFmtId="0" fontId="38" fillId="0" borderId="0" xfId="0" applyFont="1" applyFill="1" applyBorder="1" applyAlignment="1">
      <alignment horizontal="center"/>
    </xf>
    <xf numFmtId="0" fontId="27" fillId="0" borderId="0" xfId="0" applyFont="1" applyFill="1" applyBorder="1" applyAlignment="1">
      <alignment/>
    </xf>
    <xf numFmtId="0" fontId="63" fillId="0" borderId="0" xfId="0" applyFont="1" applyFill="1" applyAlignment="1">
      <alignment/>
    </xf>
    <xf numFmtId="0" fontId="63" fillId="0" borderId="0" xfId="0" applyFont="1" applyAlignment="1">
      <alignment/>
    </xf>
    <xf numFmtId="0" fontId="37" fillId="0" borderId="48" xfId="0" applyFont="1" applyFill="1" applyBorder="1" applyAlignment="1">
      <alignment horizontal="center" vertical="center"/>
    </xf>
    <xf numFmtId="0" fontId="38" fillId="0" borderId="19" xfId="0" applyFont="1" applyFill="1" applyBorder="1" applyAlignment="1">
      <alignment horizontal="center"/>
    </xf>
    <xf numFmtId="0" fontId="62" fillId="0" borderId="48" xfId="0" applyFont="1" applyFill="1" applyBorder="1" applyAlignment="1">
      <alignment horizontal="left" vertical="center" wrapText="1"/>
    </xf>
    <xf numFmtId="0" fontId="38" fillId="0" borderId="21" xfId="0" applyFont="1" applyFill="1" applyBorder="1" applyAlignment="1">
      <alignment horizontal="center"/>
    </xf>
    <xf numFmtId="0" fontId="37" fillId="0" borderId="56" xfId="0" applyFont="1" applyFill="1" applyBorder="1" applyAlignment="1">
      <alignment horizontal="center" vertical="center"/>
    </xf>
    <xf numFmtId="0" fontId="37" fillId="0" borderId="57" xfId="0" applyFont="1" applyFill="1" applyBorder="1" applyAlignment="1">
      <alignment horizontal="center"/>
    </xf>
    <xf numFmtId="0" fontId="37" fillId="0" borderId="58" xfId="0" applyFont="1" applyFill="1" applyBorder="1" applyAlignment="1">
      <alignment horizontal="center"/>
    </xf>
    <xf numFmtId="0" fontId="37" fillId="0" borderId="59" xfId="0" applyFont="1" applyFill="1" applyBorder="1" applyAlignment="1">
      <alignment horizontal="center"/>
    </xf>
    <xf numFmtId="0" fontId="38" fillId="0" borderId="60" xfId="0" applyFont="1" applyFill="1" applyBorder="1" applyAlignment="1">
      <alignment horizontal="center"/>
    </xf>
    <xf numFmtId="0" fontId="37" fillId="0" borderId="61" xfId="0" applyFont="1" applyFill="1" applyBorder="1" applyAlignment="1">
      <alignment horizontal="center"/>
    </xf>
    <xf numFmtId="0" fontId="37" fillId="0" borderId="62" xfId="0" applyFont="1" applyFill="1" applyBorder="1" applyAlignment="1">
      <alignment horizontal="center"/>
    </xf>
    <xf numFmtId="0" fontId="38" fillId="0" borderId="59" xfId="0" applyFont="1" applyFill="1" applyBorder="1" applyAlignment="1">
      <alignment horizontal="center"/>
    </xf>
    <xf numFmtId="0" fontId="38" fillId="0" borderId="63" xfId="0" applyFont="1" applyFill="1" applyBorder="1" applyAlignment="1">
      <alignment horizontal="center"/>
    </xf>
    <xf numFmtId="0" fontId="28" fillId="31" borderId="53" xfId="0" applyFont="1" applyFill="1" applyBorder="1" applyAlignment="1">
      <alignment horizontal="center" vertical="center"/>
    </xf>
    <xf numFmtId="0" fontId="28" fillId="31" borderId="0" xfId="0" applyFont="1" applyFill="1" applyBorder="1" applyAlignment="1">
      <alignment horizontal="left" vertical="center" wrapText="1"/>
    </xf>
    <xf numFmtId="0" fontId="26" fillId="31" borderId="0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0" fontId="27" fillId="31" borderId="0" xfId="0" applyFont="1" applyFill="1" applyBorder="1" applyAlignment="1">
      <alignment horizontal="center"/>
    </xf>
    <xf numFmtId="0" fontId="26" fillId="31" borderId="17" xfId="0" applyFont="1" applyFill="1" applyBorder="1" applyAlignment="1">
      <alignment horizontal="center"/>
    </xf>
    <xf numFmtId="0" fontId="28" fillId="0" borderId="0" xfId="0" applyFont="1" applyFill="1" applyBorder="1" applyAlignment="1">
      <alignment/>
    </xf>
    <xf numFmtId="0" fontId="64" fillId="0" borderId="0" xfId="0" applyFont="1" applyFill="1" applyAlignment="1">
      <alignment/>
    </xf>
    <xf numFmtId="0" fontId="64" fillId="0" borderId="0" xfId="0" applyFont="1" applyAlignment="1">
      <alignment/>
    </xf>
    <xf numFmtId="0" fontId="62" fillId="0" borderId="64" xfId="0" applyFont="1" applyFill="1" applyBorder="1" applyAlignment="1">
      <alignment horizontal="left" vertical="center" wrapText="1"/>
    </xf>
    <xf numFmtId="0" fontId="62" fillId="0" borderId="65" xfId="0" applyFont="1" applyFill="1" applyBorder="1" applyAlignment="1">
      <alignment horizontal="left" vertical="center" wrapText="1"/>
    </xf>
    <xf numFmtId="0" fontId="28" fillId="31" borderId="53" xfId="0" applyFont="1" applyFill="1" applyBorder="1" applyAlignment="1">
      <alignment horizontal="center" vertical="center"/>
    </xf>
    <xf numFmtId="0" fontId="28" fillId="31" borderId="0" xfId="0" applyFont="1" applyFill="1" applyBorder="1" applyAlignment="1">
      <alignment horizontal="left" vertical="center" wrapText="1"/>
    </xf>
    <xf numFmtId="0" fontId="26" fillId="31" borderId="0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0" fontId="27" fillId="31" borderId="0" xfId="0" applyFont="1" applyFill="1" applyBorder="1" applyAlignment="1">
      <alignment horizontal="center"/>
    </xf>
    <xf numFmtId="0" fontId="26" fillId="31" borderId="17" xfId="0" applyFont="1" applyFill="1" applyBorder="1" applyAlignment="1">
      <alignment horizontal="center"/>
    </xf>
    <xf numFmtId="0" fontId="62" fillId="0" borderId="0" xfId="0" applyFont="1" applyFill="1" applyBorder="1" applyAlignment="1">
      <alignment horizontal="left" vertical="center"/>
    </xf>
    <xf numFmtId="0" fontId="38" fillId="0" borderId="66" xfId="0" applyFont="1" applyFill="1" applyBorder="1" applyAlignment="1">
      <alignment horizontal="center"/>
    </xf>
    <xf numFmtId="0" fontId="38" fillId="0" borderId="67" xfId="0" applyFont="1" applyFill="1" applyBorder="1" applyAlignment="1">
      <alignment horizontal="center"/>
    </xf>
    <xf numFmtId="0" fontId="62" fillId="0" borderId="48" xfId="0" applyFont="1" applyFill="1" applyBorder="1" applyAlignment="1">
      <alignment horizontal="left" vertical="center"/>
    </xf>
    <xf numFmtId="0" fontId="38" fillId="0" borderId="68" xfId="0" applyFont="1" applyFill="1" applyBorder="1" applyAlignment="1">
      <alignment horizontal="center"/>
    </xf>
    <xf numFmtId="0" fontId="38" fillId="0" borderId="31" xfId="0" applyFont="1" applyFill="1" applyBorder="1" applyAlignment="1">
      <alignment horizontal="center"/>
    </xf>
    <xf numFmtId="0" fontId="38" fillId="0" borderId="45" xfId="0" applyFont="1" applyFill="1" applyBorder="1" applyAlignment="1">
      <alignment horizontal="center"/>
    </xf>
    <xf numFmtId="0" fontId="41" fillId="0" borderId="0" xfId="0" applyFont="1" applyFill="1" applyBorder="1" applyAlignment="1">
      <alignment/>
    </xf>
    <xf numFmtId="0" fontId="66" fillId="0" borderId="0" xfId="0" applyFont="1" applyFill="1" applyAlignment="1">
      <alignment/>
    </xf>
    <xf numFmtId="0" fontId="38" fillId="0" borderId="69" xfId="0" applyFont="1" applyFill="1" applyBorder="1" applyAlignment="1">
      <alignment horizontal="center"/>
    </xf>
    <xf numFmtId="0" fontId="37" fillId="0" borderId="70" xfId="0" applyFont="1" applyFill="1" applyBorder="1" applyAlignment="1">
      <alignment horizontal="center"/>
    </xf>
    <xf numFmtId="0" fontId="37" fillId="31" borderId="67" xfId="0" applyFont="1" applyFill="1" applyBorder="1" applyAlignment="1">
      <alignment horizontal="center" vertical="center"/>
    </xf>
    <xf numFmtId="0" fontId="62" fillId="0" borderId="67" xfId="0" applyFont="1" applyFill="1" applyBorder="1" applyAlignment="1">
      <alignment horizontal="left" vertical="center" wrapText="1"/>
    </xf>
    <xf numFmtId="0" fontId="29" fillId="0" borderId="67" xfId="0" applyFont="1" applyFill="1" applyBorder="1" applyAlignment="1">
      <alignment horizontal="center"/>
    </xf>
    <xf numFmtId="0" fontId="28" fillId="0" borderId="40" xfId="0" applyFont="1" applyFill="1" applyBorder="1" applyAlignment="1">
      <alignment horizontal="center"/>
    </xf>
    <xf numFmtId="0" fontId="37" fillId="31" borderId="48" xfId="0" applyFont="1" applyFill="1" applyBorder="1" applyAlignment="1">
      <alignment horizontal="center" vertical="center"/>
    </xf>
    <xf numFmtId="0" fontId="37" fillId="31" borderId="56" xfId="0" applyFont="1" applyFill="1" applyBorder="1" applyAlignment="1">
      <alignment horizontal="center" vertical="center"/>
    </xf>
    <xf numFmtId="0" fontId="62" fillId="0" borderId="56" xfId="0" applyFont="1" applyFill="1" applyBorder="1" applyAlignment="1">
      <alignment horizontal="left" vertical="center" wrapText="1"/>
    </xf>
    <xf numFmtId="0" fontId="28" fillId="0" borderId="57" xfId="0" applyFont="1" applyFill="1" applyBorder="1" applyAlignment="1">
      <alignment horizontal="center"/>
    </xf>
    <xf numFmtId="0" fontId="28" fillId="0" borderId="58" xfId="0" applyFont="1" applyFill="1" applyBorder="1" applyAlignment="1">
      <alignment horizontal="center"/>
    </xf>
    <xf numFmtId="0" fontId="28" fillId="0" borderId="59" xfId="0" applyFont="1" applyFill="1" applyBorder="1" applyAlignment="1">
      <alignment horizontal="center"/>
    </xf>
    <xf numFmtId="0" fontId="29" fillId="31" borderId="60" xfId="0" applyFont="1" applyFill="1" applyBorder="1" applyAlignment="1">
      <alignment horizontal="center"/>
    </xf>
    <xf numFmtId="0" fontId="28" fillId="31" borderId="61" xfId="0" applyFont="1" applyFill="1" applyBorder="1" applyAlignment="1">
      <alignment horizontal="center"/>
    </xf>
    <xf numFmtId="0" fontId="28" fillId="31" borderId="58" xfId="0" applyFont="1" applyFill="1" applyBorder="1" applyAlignment="1">
      <alignment horizontal="center"/>
    </xf>
    <xf numFmtId="0" fontId="28" fillId="31" borderId="59" xfId="0" applyFont="1" applyFill="1" applyBorder="1" applyAlignment="1">
      <alignment horizontal="center"/>
    </xf>
    <xf numFmtId="0" fontId="29" fillId="31" borderId="71" xfId="0" applyFont="1" applyFill="1" applyBorder="1" applyAlignment="1">
      <alignment horizontal="center"/>
    </xf>
    <xf numFmtId="0" fontId="28" fillId="31" borderId="62" xfId="0" applyFont="1" applyFill="1" applyBorder="1" applyAlignment="1">
      <alignment horizontal="center"/>
    </xf>
    <xf numFmtId="0" fontId="29" fillId="31" borderId="63" xfId="0" applyFont="1" applyFill="1" applyBorder="1" applyAlignment="1">
      <alignment horizontal="center"/>
    </xf>
    <xf numFmtId="0" fontId="37" fillId="31" borderId="53" xfId="0" applyFont="1" applyFill="1" applyBorder="1" applyAlignment="1">
      <alignment horizontal="center" vertical="center"/>
    </xf>
    <xf numFmtId="0" fontId="37" fillId="31" borderId="0" xfId="0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horizontal="center"/>
    </xf>
    <xf numFmtId="0" fontId="28" fillId="0" borderId="72" xfId="0" applyFont="1" applyFill="1" applyBorder="1" applyAlignment="1" applyProtection="1">
      <alignment vertical="center"/>
      <protection locked="0"/>
    </xf>
    <xf numFmtId="0" fontId="38" fillId="31" borderId="52" xfId="0" applyFont="1" applyFill="1" applyBorder="1" applyAlignment="1">
      <alignment horizontal="right" vertical="center"/>
    </xf>
    <xf numFmtId="0" fontId="38" fillId="31" borderId="48" xfId="0" applyFont="1" applyFill="1" applyBorder="1" applyAlignment="1">
      <alignment horizontal="center"/>
    </xf>
    <xf numFmtId="0" fontId="38" fillId="31" borderId="49" xfId="0" applyFont="1" applyFill="1" applyBorder="1" applyAlignment="1">
      <alignment horizontal="center"/>
    </xf>
    <xf numFmtId="0" fontId="26" fillId="31" borderId="0" xfId="0" applyFont="1" applyFill="1" applyBorder="1" applyAlignment="1">
      <alignment/>
    </xf>
    <xf numFmtId="0" fontId="26" fillId="31" borderId="17" xfId="0" applyFont="1" applyFill="1" applyBorder="1" applyAlignment="1">
      <alignment/>
    </xf>
    <xf numFmtId="0" fontId="28" fillId="0" borderId="56" xfId="0" applyFont="1" applyFill="1" applyBorder="1" applyAlignment="1" applyProtection="1">
      <alignment vertical="center"/>
      <protection locked="0"/>
    </xf>
    <xf numFmtId="0" fontId="29" fillId="31" borderId="52" xfId="0" applyFont="1" applyFill="1" applyBorder="1" applyAlignment="1">
      <alignment horizontal="right" vertical="center"/>
    </xf>
    <xf numFmtId="0" fontId="28" fillId="0" borderId="49" xfId="0" applyFont="1" applyBorder="1" applyAlignment="1">
      <alignment horizontal="center"/>
    </xf>
    <xf numFmtId="0" fontId="42" fillId="31" borderId="0" xfId="0" applyFont="1" applyFill="1" applyBorder="1" applyAlignment="1">
      <alignment horizontal="center"/>
    </xf>
    <xf numFmtId="0" fontId="68" fillId="0" borderId="0" xfId="0" applyFont="1" applyFill="1" applyBorder="1" applyAlignment="1">
      <alignment horizontal="center"/>
    </xf>
    <xf numFmtId="0" fontId="68" fillId="31" borderId="0" xfId="0" applyFont="1" applyFill="1" applyBorder="1" applyAlignment="1">
      <alignment horizontal="center"/>
    </xf>
    <xf numFmtId="0" fontId="68" fillId="31" borderId="17" xfId="0" applyFont="1" applyFill="1" applyBorder="1" applyAlignment="1">
      <alignment horizontal="center"/>
    </xf>
    <xf numFmtId="0" fontId="29" fillId="0" borderId="72" xfId="0" applyFont="1" applyFill="1" applyBorder="1" applyAlignment="1">
      <alignment horizontal="center"/>
    </xf>
    <xf numFmtId="0" fontId="29" fillId="0" borderId="73" xfId="0" applyFont="1" applyFill="1" applyBorder="1" applyAlignment="1">
      <alignment horizontal="center"/>
    </xf>
    <xf numFmtId="0" fontId="29" fillId="31" borderId="49" xfId="0" applyFont="1" applyFill="1" applyBorder="1" applyAlignment="1">
      <alignment horizontal="center" textRotation="90"/>
    </xf>
    <xf numFmtId="0" fontId="29" fillId="31" borderId="73" xfId="0" applyFont="1" applyFill="1" applyBorder="1" applyAlignment="1">
      <alignment horizontal="center"/>
    </xf>
    <xf numFmtId="0" fontId="29" fillId="0" borderId="0" xfId="0" applyFont="1" applyFill="1" applyBorder="1" applyAlignment="1">
      <alignment horizontal="left" vertical="center" wrapText="1"/>
    </xf>
    <xf numFmtId="0" fontId="71" fillId="0" borderId="0" xfId="0" applyFont="1" applyFill="1" applyBorder="1" applyAlignment="1">
      <alignment horizontal="center"/>
    </xf>
    <xf numFmtId="3" fontId="40" fillId="0" borderId="0" xfId="0" applyNumberFormat="1" applyFont="1" applyFill="1" applyBorder="1" applyAlignment="1">
      <alignment horizontal="center"/>
    </xf>
    <xf numFmtId="0" fontId="72" fillId="0" borderId="0" xfId="0" applyFont="1" applyFill="1" applyAlignment="1">
      <alignment/>
    </xf>
    <xf numFmtId="0" fontId="72" fillId="0" borderId="0" xfId="0" applyFont="1" applyAlignment="1">
      <alignment/>
    </xf>
    <xf numFmtId="0" fontId="28" fillId="0" borderId="48" xfId="0" applyFont="1" applyBorder="1" applyAlignment="1">
      <alignment/>
    </xf>
    <xf numFmtId="0" fontId="71" fillId="31" borderId="0" xfId="0" applyFont="1" applyFill="1" applyBorder="1" applyAlignment="1">
      <alignment/>
    </xf>
    <xf numFmtId="0" fontId="28" fillId="31" borderId="72" xfId="0" applyFont="1" applyFill="1" applyBorder="1" applyAlignment="1">
      <alignment wrapText="1"/>
    </xf>
    <xf numFmtId="0" fontId="25" fillId="0" borderId="0" xfId="0" applyFont="1" applyFill="1" applyAlignment="1">
      <alignment/>
    </xf>
    <xf numFmtId="0" fontId="28" fillId="31" borderId="48" xfId="0" applyFont="1" applyFill="1" applyBorder="1" applyAlignment="1">
      <alignment wrapText="1"/>
    </xf>
    <xf numFmtId="0" fontId="26" fillId="31" borderId="0" xfId="0" applyFont="1" applyFill="1" applyBorder="1" applyAlignment="1">
      <alignment wrapText="1"/>
    </xf>
    <xf numFmtId="3" fontId="26" fillId="0" borderId="0" xfId="0" applyNumberFormat="1" applyFont="1" applyFill="1" applyBorder="1" applyAlignment="1">
      <alignment horizontal="center"/>
    </xf>
    <xf numFmtId="0" fontId="63" fillId="0" borderId="0" xfId="0" applyFont="1" applyBorder="1" applyAlignment="1">
      <alignment horizontal="center"/>
    </xf>
    <xf numFmtId="0" fontId="28" fillId="0" borderId="0" xfId="0" applyFont="1" applyFill="1" applyAlignment="1">
      <alignment/>
    </xf>
    <xf numFmtId="0" fontId="73" fillId="0" borderId="0" xfId="0" applyFont="1" applyAlignment="1">
      <alignment/>
    </xf>
    <xf numFmtId="0" fontId="57" fillId="32" borderId="0" xfId="0" applyFont="1" applyFill="1" applyBorder="1" applyAlignment="1">
      <alignment horizontal="left" vertical="center" wrapText="1"/>
    </xf>
    <xf numFmtId="0" fontId="25" fillId="32" borderId="0" xfId="0" applyFont="1" applyFill="1" applyBorder="1" applyAlignment="1">
      <alignment horizontal="left" vertical="center" wrapText="1"/>
    </xf>
    <xf numFmtId="0" fontId="29" fillId="32" borderId="48" xfId="0" applyFont="1" applyFill="1" applyBorder="1" applyAlignment="1">
      <alignment horizontal="center"/>
    </xf>
    <xf numFmtId="0" fontId="35" fillId="32" borderId="0" xfId="0" applyFont="1" applyFill="1" applyBorder="1" applyAlignment="1">
      <alignment/>
    </xf>
    <xf numFmtId="0" fontId="37" fillId="32" borderId="20" xfId="0" applyFont="1" applyFill="1" applyBorder="1" applyAlignment="1">
      <alignment horizontal="center"/>
    </xf>
    <xf numFmtId="0" fontId="37" fillId="32" borderId="14" xfId="0" applyFont="1" applyFill="1" applyBorder="1" applyAlignment="1">
      <alignment horizontal="center"/>
    </xf>
    <xf numFmtId="0" fontId="37" fillId="32" borderId="58" xfId="0" applyFont="1" applyFill="1" applyBorder="1" applyAlignment="1">
      <alignment horizontal="center"/>
    </xf>
    <xf numFmtId="0" fontId="27" fillId="32" borderId="0" xfId="0" applyFont="1" applyFill="1" applyBorder="1" applyAlignment="1">
      <alignment horizontal="center"/>
    </xf>
    <xf numFmtId="0" fontId="37" fillId="32" borderId="37" xfId="0" applyFont="1" applyFill="1" applyBorder="1" applyAlignment="1">
      <alignment horizontal="center"/>
    </xf>
    <xf numFmtId="0" fontId="27" fillId="32" borderId="0" xfId="0" applyFont="1" applyFill="1" applyBorder="1" applyAlignment="1">
      <alignment horizontal="center"/>
    </xf>
    <xf numFmtId="0" fontId="37" fillId="32" borderId="21" xfId="0" applyFont="1" applyFill="1" applyBorder="1" applyAlignment="1">
      <alignment horizontal="center"/>
    </xf>
    <xf numFmtId="0" fontId="37" fillId="32" borderId="19" xfId="0" applyFont="1" applyFill="1" applyBorder="1" applyAlignment="1">
      <alignment horizontal="center"/>
    </xf>
    <xf numFmtId="0" fontId="37" fillId="32" borderId="30" xfId="0" applyFont="1" applyFill="1" applyBorder="1" applyAlignment="1">
      <alignment horizontal="center"/>
    </xf>
    <xf numFmtId="0" fontId="37" fillId="32" borderId="31" xfId="0" applyFont="1" applyFill="1" applyBorder="1" applyAlignment="1">
      <alignment horizontal="center"/>
    </xf>
    <xf numFmtId="0" fontId="28" fillId="32" borderId="20" xfId="0" applyFont="1" applyFill="1" applyBorder="1" applyAlignment="1">
      <alignment horizontal="center"/>
    </xf>
    <xf numFmtId="0" fontId="28" fillId="32" borderId="14" xfId="0" applyFont="1" applyFill="1" applyBorder="1" applyAlignment="1">
      <alignment horizontal="center"/>
    </xf>
    <xf numFmtId="0" fontId="28" fillId="32" borderId="58" xfId="0" applyFont="1" applyFill="1" applyBorder="1" applyAlignment="1">
      <alignment horizontal="center"/>
    </xf>
    <xf numFmtId="0" fontId="26" fillId="32" borderId="0" xfId="0" applyFont="1" applyFill="1" applyBorder="1" applyAlignment="1">
      <alignment/>
    </xf>
    <xf numFmtId="0" fontId="68" fillId="32" borderId="0" xfId="0" applyFont="1" applyFill="1" applyBorder="1" applyAlignment="1">
      <alignment horizontal="center"/>
    </xf>
    <xf numFmtId="3" fontId="26" fillId="32" borderId="0" xfId="0" applyNumberFormat="1" applyFont="1" applyFill="1" applyBorder="1" applyAlignment="1">
      <alignment horizontal="center"/>
    </xf>
    <xf numFmtId="0" fontId="30" fillId="32" borderId="0" xfId="0" applyFont="1" applyFill="1" applyBorder="1" applyAlignment="1">
      <alignment/>
    </xf>
    <xf numFmtId="0" fontId="28" fillId="32" borderId="0" xfId="0" applyFont="1" applyFill="1" applyBorder="1" applyAlignment="1">
      <alignment/>
    </xf>
    <xf numFmtId="0" fontId="0" fillId="32" borderId="0" xfId="0" applyFill="1" applyAlignment="1">
      <alignment/>
    </xf>
    <xf numFmtId="0" fontId="0" fillId="32" borderId="0" xfId="0" applyFill="1" applyBorder="1" applyAlignment="1">
      <alignment/>
    </xf>
    <xf numFmtId="0" fontId="37" fillId="32" borderId="23" xfId="0" applyFont="1" applyFill="1" applyBorder="1" applyAlignment="1">
      <alignment horizontal="center"/>
    </xf>
    <xf numFmtId="0" fontId="37" fillId="32" borderId="15" xfId="0" applyFont="1" applyFill="1" applyBorder="1" applyAlignment="1">
      <alignment horizontal="center"/>
    </xf>
    <xf numFmtId="0" fontId="37" fillId="32" borderId="0" xfId="0" applyFont="1" applyFill="1" applyBorder="1" applyAlignment="1">
      <alignment horizontal="center"/>
    </xf>
    <xf numFmtId="0" fontId="37" fillId="32" borderId="59" xfId="0" applyFont="1" applyFill="1" applyBorder="1" applyAlignment="1">
      <alignment horizontal="center"/>
    </xf>
    <xf numFmtId="0" fontId="28" fillId="32" borderId="23" xfId="0" applyFont="1" applyFill="1" applyBorder="1" applyAlignment="1">
      <alignment horizontal="center"/>
    </xf>
    <xf numFmtId="0" fontId="28" fillId="32" borderId="15" xfId="0" applyFont="1" applyFill="1" applyBorder="1" applyAlignment="1">
      <alignment horizontal="center"/>
    </xf>
    <xf numFmtId="0" fontId="28" fillId="32" borderId="62" xfId="0" applyFont="1" applyFill="1" applyBorder="1" applyAlignment="1">
      <alignment horizontal="center"/>
    </xf>
    <xf numFmtId="0" fontId="23" fillId="33" borderId="48" xfId="0" applyFont="1" applyFill="1" applyBorder="1" applyAlignment="1">
      <alignment horizontal="center"/>
    </xf>
    <xf numFmtId="0" fontId="23" fillId="33" borderId="48" xfId="0" applyFont="1" applyFill="1" applyBorder="1" applyAlignment="1">
      <alignment horizontal="center" vertical="center"/>
    </xf>
    <xf numFmtId="0" fontId="23" fillId="33" borderId="52" xfId="0" applyFont="1" applyFill="1" applyBorder="1" applyAlignment="1">
      <alignment horizontal="left" vertical="center" wrapText="1"/>
    </xf>
    <xf numFmtId="0" fontId="23" fillId="33" borderId="51" xfId="0" applyFont="1" applyFill="1" applyBorder="1" applyAlignment="1">
      <alignment horizontal="center"/>
    </xf>
    <xf numFmtId="0" fontId="23" fillId="33" borderId="52" xfId="0" applyFont="1" applyFill="1" applyBorder="1" applyAlignment="1">
      <alignment horizontal="center"/>
    </xf>
    <xf numFmtId="0" fontId="23" fillId="33" borderId="49" xfId="0" applyFont="1" applyFill="1" applyBorder="1" applyAlignment="1">
      <alignment horizontal="center"/>
    </xf>
    <xf numFmtId="0" fontId="65" fillId="33" borderId="48" xfId="0" applyFont="1" applyFill="1" applyBorder="1" applyAlignment="1">
      <alignment horizontal="center" vertical="center"/>
    </xf>
    <xf numFmtId="0" fontId="65" fillId="33" borderId="52" xfId="0" applyFont="1" applyFill="1" applyBorder="1" applyAlignment="1">
      <alignment horizontal="left" vertical="center" wrapText="1"/>
    </xf>
    <xf numFmtId="0" fontId="65" fillId="33" borderId="49" xfId="0" applyFont="1" applyFill="1" applyBorder="1" applyAlignment="1">
      <alignment horizontal="center"/>
    </xf>
    <xf numFmtId="0" fontId="65" fillId="33" borderId="51" xfId="0" applyFont="1" applyFill="1" applyBorder="1" applyAlignment="1">
      <alignment horizontal="center"/>
    </xf>
    <xf numFmtId="0" fontId="65" fillId="33" borderId="50" xfId="0" applyFont="1" applyFill="1" applyBorder="1" applyAlignment="1">
      <alignment horizontal="center"/>
    </xf>
    <xf numFmtId="0" fontId="65" fillId="33" borderId="48" xfId="0" applyFont="1" applyFill="1" applyBorder="1" applyAlignment="1">
      <alignment horizontal="center"/>
    </xf>
    <xf numFmtId="0" fontId="23" fillId="33" borderId="50" xfId="0" applyFont="1" applyFill="1" applyBorder="1" applyAlignment="1">
      <alignment horizontal="center"/>
    </xf>
    <xf numFmtId="0" fontId="23" fillId="33" borderId="74" xfId="0" applyFont="1" applyFill="1" applyBorder="1" applyAlignment="1">
      <alignment horizontal="center"/>
    </xf>
    <xf numFmtId="0" fontId="65" fillId="33" borderId="52" xfId="0" applyFont="1" applyFill="1" applyBorder="1" applyAlignment="1">
      <alignment horizontal="left" vertical="center"/>
    </xf>
    <xf numFmtId="0" fontId="41" fillId="33" borderId="74" xfId="0" applyFont="1" applyFill="1" applyBorder="1" applyAlignment="1">
      <alignment horizontal="center"/>
    </xf>
    <xf numFmtId="0" fontId="41" fillId="33" borderId="75" xfId="0" applyFont="1" applyFill="1" applyBorder="1" applyAlignment="1">
      <alignment horizontal="center"/>
    </xf>
    <xf numFmtId="0" fontId="41" fillId="33" borderId="76" xfId="0" applyFont="1" applyFill="1" applyBorder="1" applyAlignment="1">
      <alignment horizontal="center"/>
    </xf>
    <xf numFmtId="3" fontId="40" fillId="33" borderId="48" xfId="0" applyNumberFormat="1" applyFont="1" applyFill="1" applyBorder="1" applyAlignment="1">
      <alignment horizontal="center"/>
    </xf>
    <xf numFmtId="3" fontId="40" fillId="33" borderId="51" xfId="0" applyNumberFormat="1" applyFont="1" applyFill="1" applyBorder="1" applyAlignment="1">
      <alignment horizontal="center"/>
    </xf>
    <xf numFmtId="3" fontId="40" fillId="33" borderId="52" xfId="0" applyNumberFormat="1" applyFont="1" applyFill="1" applyBorder="1" applyAlignment="1">
      <alignment horizontal="center"/>
    </xf>
    <xf numFmtId="0" fontId="26" fillId="32" borderId="0" xfId="0" applyFont="1" applyFill="1" applyBorder="1" applyAlignment="1">
      <alignment horizontal="center"/>
    </xf>
    <xf numFmtId="0" fontId="26" fillId="32" borderId="0" xfId="0" applyFont="1" applyFill="1" applyBorder="1" applyAlignment="1">
      <alignment horizontal="center"/>
    </xf>
    <xf numFmtId="0" fontId="29" fillId="32" borderId="0" xfId="0" applyFont="1" applyFill="1" applyBorder="1" applyAlignment="1">
      <alignment horizontal="center"/>
    </xf>
    <xf numFmtId="0" fontId="29" fillId="31" borderId="77" xfId="0" applyFont="1" applyFill="1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10" xfId="0" applyBorder="1" applyAlignment="1">
      <alignment horizontal="center"/>
    </xf>
    <xf numFmtId="0" fontId="27" fillId="32" borderId="0" xfId="0" applyFont="1" applyFill="1" applyBorder="1" applyAlignment="1">
      <alignment horizontal="center"/>
    </xf>
    <xf numFmtId="0" fontId="29" fillId="0" borderId="77" xfId="0" applyFont="1" applyFill="1" applyBorder="1" applyAlignment="1">
      <alignment horizontal="center"/>
    </xf>
    <xf numFmtId="0" fontId="56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58" fillId="31" borderId="0" xfId="0" applyFont="1" applyFill="1" applyAlignment="1">
      <alignment horizontal="center" wrapText="1"/>
    </xf>
    <xf numFmtId="0" fontId="59" fillId="0" borderId="0" xfId="0" applyFont="1" applyAlignment="1">
      <alignment horizontal="center" wrapText="1"/>
    </xf>
    <xf numFmtId="0" fontId="60" fillId="0" borderId="0" xfId="0" applyFont="1" applyFill="1" applyAlignment="1">
      <alignment horizontal="center"/>
    </xf>
    <xf numFmtId="0" fontId="59" fillId="0" borderId="0" xfId="0" applyFont="1" applyAlignment="1">
      <alignment horizontal="center"/>
    </xf>
    <xf numFmtId="0" fontId="60" fillId="31" borderId="0" xfId="0" applyFont="1" applyFill="1" applyAlignment="1">
      <alignment horizontal="center"/>
    </xf>
    <xf numFmtId="0" fontId="59" fillId="0" borderId="0" xfId="0" applyFont="1" applyAlignment="1">
      <alignment/>
    </xf>
    <xf numFmtId="0" fontId="29" fillId="31" borderId="49" xfId="0" applyFont="1" applyFill="1" applyBorder="1" applyAlignment="1">
      <alignment horizontal="center"/>
    </xf>
    <xf numFmtId="0" fontId="29" fillId="31" borderId="50" xfId="0" applyFont="1" applyFill="1" applyBorder="1" applyAlignment="1">
      <alignment horizontal="center"/>
    </xf>
    <xf numFmtId="0" fontId="61" fillId="0" borderId="50" xfId="0" applyFont="1" applyBorder="1" applyAlignment="1">
      <alignment horizontal="center"/>
    </xf>
    <xf numFmtId="0" fontId="61" fillId="0" borderId="52" xfId="0" applyFont="1" applyBorder="1" applyAlignment="1">
      <alignment horizontal="center"/>
    </xf>
    <xf numFmtId="0" fontId="28" fillId="34" borderId="0" xfId="66" applyFont="1" applyFill="1" applyBorder="1" applyAlignment="1">
      <alignment horizontal="left" vertical="center" wrapText="1"/>
      <protection/>
    </xf>
    <xf numFmtId="0" fontId="0" fillId="0" borderId="0" xfId="0" applyAlignment="1">
      <alignment horizontal="left" vertical="center" wrapText="1"/>
    </xf>
    <xf numFmtId="0" fontId="29" fillId="31" borderId="72" xfId="0" applyFont="1" applyFill="1" applyBorder="1" applyAlignment="1">
      <alignment horizontal="center" vertical="center"/>
    </xf>
    <xf numFmtId="0" fontId="0" fillId="0" borderId="67" xfId="0" applyBorder="1" applyAlignment="1">
      <alignment horizontal="center"/>
    </xf>
    <xf numFmtId="0" fontId="0" fillId="0" borderId="56" xfId="0" applyBorder="1" applyAlignment="1">
      <alignment horizontal="center"/>
    </xf>
    <xf numFmtId="0" fontId="23" fillId="31" borderId="72" xfId="0" applyFont="1" applyFill="1" applyBorder="1" applyAlignment="1">
      <alignment horizontal="left" vertical="center"/>
    </xf>
    <xf numFmtId="0" fontId="0" fillId="0" borderId="67" xfId="0" applyBorder="1" applyAlignment="1">
      <alignment horizontal="left"/>
    </xf>
    <xf numFmtId="0" fontId="0" fillId="0" borderId="56" xfId="0" applyBorder="1" applyAlignment="1">
      <alignment horizontal="left"/>
    </xf>
    <xf numFmtId="0" fontId="29" fillId="31" borderId="72" xfId="0" applyFont="1" applyFill="1" applyBorder="1" applyAlignment="1">
      <alignment horizontal="center" textRotation="90"/>
    </xf>
    <xf numFmtId="0" fontId="30" fillId="0" borderId="50" xfId="0" applyFont="1" applyBorder="1" applyAlignment="1">
      <alignment/>
    </xf>
    <xf numFmtId="0" fontId="30" fillId="0" borderId="10" xfId="0" applyFont="1" applyBorder="1" applyAlignment="1">
      <alignment/>
    </xf>
    <xf numFmtId="0" fontId="0" fillId="0" borderId="52" xfId="0" applyBorder="1" applyAlignment="1">
      <alignment horizontal="center"/>
    </xf>
    <xf numFmtId="0" fontId="29" fillId="31" borderId="48" xfId="0" applyFont="1" applyFill="1" applyBorder="1" applyAlignment="1">
      <alignment horizontal="left" vertical="center" wrapText="1"/>
    </xf>
    <xf numFmtId="0" fontId="0" fillId="0" borderId="48" xfId="0" applyBorder="1" applyAlignment="1">
      <alignment/>
    </xf>
    <xf numFmtId="0" fontId="69" fillId="31" borderId="72" xfId="0" applyFont="1" applyFill="1" applyBorder="1" applyAlignment="1">
      <alignment horizontal="center" textRotation="90"/>
    </xf>
    <xf numFmtId="0" fontId="70" fillId="0" borderId="56" xfId="0" applyFont="1" applyBorder="1" applyAlignment="1">
      <alignment horizontal="center"/>
    </xf>
    <xf numFmtId="0" fontId="38" fillId="31" borderId="48" xfId="0" applyFont="1" applyFill="1" applyBorder="1" applyAlignment="1">
      <alignment horizontal="center"/>
    </xf>
    <xf numFmtId="0" fontId="38" fillId="0" borderId="49" xfId="0" applyFont="1" applyFill="1" applyBorder="1" applyAlignment="1">
      <alignment horizontal="center"/>
    </xf>
    <xf numFmtId="0" fontId="38" fillId="0" borderId="50" xfId="0" applyFont="1" applyFill="1" applyBorder="1" applyAlignment="1">
      <alignment horizontal="center"/>
    </xf>
    <xf numFmtId="0" fontId="38" fillId="0" borderId="52" xfId="0" applyFont="1" applyFill="1" applyBorder="1" applyAlignment="1">
      <alignment horizontal="center"/>
    </xf>
    <xf numFmtId="0" fontId="30" fillId="0" borderId="50" xfId="0" applyFont="1" applyBorder="1" applyAlignment="1">
      <alignment horizontal="center"/>
    </xf>
    <xf numFmtId="0" fontId="30" fillId="0" borderId="10" xfId="0" applyFont="1" applyBorder="1" applyAlignment="1">
      <alignment horizontal="center"/>
    </xf>
    <xf numFmtId="0" fontId="29" fillId="31" borderId="52" xfId="0" applyFont="1" applyFill="1" applyBorder="1" applyAlignment="1">
      <alignment horizontal="center"/>
    </xf>
    <xf numFmtId="0" fontId="28" fillId="0" borderId="48" xfId="0" applyFont="1" applyBorder="1" applyAlignment="1">
      <alignment horizontal="center"/>
    </xf>
    <xf numFmtId="0" fontId="29" fillId="0" borderId="49" xfId="0" applyFont="1" applyFill="1" applyBorder="1" applyAlignment="1">
      <alignment horizontal="center"/>
    </xf>
    <xf numFmtId="0" fontId="29" fillId="0" borderId="50" xfId="0" applyFont="1" applyFill="1" applyBorder="1" applyAlignment="1">
      <alignment horizontal="center"/>
    </xf>
    <xf numFmtId="0" fontId="29" fillId="0" borderId="52" xfId="0" applyFont="1" applyFill="1" applyBorder="1" applyAlignment="1">
      <alignment horizontal="center"/>
    </xf>
    <xf numFmtId="0" fontId="29" fillId="32" borderId="48" xfId="0" applyFont="1" applyFill="1" applyBorder="1" applyAlignment="1">
      <alignment horizontal="center"/>
    </xf>
    <xf numFmtId="0" fontId="30" fillId="0" borderId="48" xfId="0" applyFont="1" applyBorder="1" applyAlignment="1">
      <alignment/>
    </xf>
    <xf numFmtId="0" fontId="30" fillId="0" borderId="49" xfId="0" applyFont="1" applyBorder="1" applyAlignment="1">
      <alignment/>
    </xf>
    <xf numFmtId="3" fontId="40" fillId="0" borderId="73" xfId="0" applyNumberFormat="1" applyFont="1" applyFill="1" applyBorder="1" applyAlignment="1">
      <alignment horizontal="center"/>
    </xf>
    <xf numFmtId="0" fontId="72" fillId="0" borderId="48" xfId="0" applyFont="1" applyBorder="1" applyAlignment="1">
      <alignment horizontal="center"/>
    </xf>
    <xf numFmtId="0" fontId="72" fillId="0" borderId="51" xfId="0" applyFont="1" applyBorder="1" applyAlignment="1">
      <alignment horizontal="center"/>
    </xf>
    <xf numFmtId="3" fontId="40" fillId="0" borderId="78" xfId="0" applyNumberFormat="1" applyFont="1" applyFill="1" applyBorder="1" applyAlignment="1">
      <alignment horizontal="center"/>
    </xf>
    <xf numFmtId="3" fontId="40" fillId="0" borderId="72" xfId="0" applyNumberFormat="1" applyFont="1" applyFill="1" applyBorder="1" applyAlignment="1">
      <alignment horizontal="center"/>
    </xf>
    <xf numFmtId="3" fontId="40" fillId="0" borderId="79" xfId="0" applyNumberFormat="1" applyFont="1" applyFill="1" applyBorder="1" applyAlignment="1">
      <alignment horizontal="center"/>
    </xf>
    <xf numFmtId="3" fontId="40" fillId="0" borderId="48" xfId="0" applyNumberFormat="1" applyFont="1" applyFill="1" applyBorder="1" applyAlignment="1">
      <alignment horizontal="center"/>
    </xf>
    <xf numFmtId="3" fontId="40" fillId="0" borderId="51" xfId="0" applyNumberFormat="1" applyFont="1" applyFill="1" applyBorder="1" applyAlignment="1">
      <alignment horizontal="center"/>
    </xf>
    <xf numFmtId="0" fontId="30" fillId="0" borderId="52" xfId="0" applyFont="1" applyBorder="1" applyAlignment="1">
      <alignment horizontal="center"/>
    </xf>
    <xf numFmtId="0" fontId="72" fillId="0" borderId="49" xfId="0" applyFont="1" applyBorder="1" applyAlignment="1">
      <alignment horizontal="center"/>
    </xf>
    <xf numFmtId="0" fontId="72" fillId="0" borderId="72" xfId="0" applyFont="1" applyBorder="1" applyAlignment="1">
      <alignment horizontal="center"/>
    </xf>
    <xf numFmtId="0" fontId="29" fillId="32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29" fillId="31" borderId="64" xfId="0" applyFont="1" applyFill="1" applyBorder="1" applyAlignment="1">
      <alignment horizontal="center"/>
    </xf>
    <xf numFmtId="0" fontId="0" fillId="0" borderId="66" xfId="0" applyBorder="1" applyAlignment="1">
      <alignment horizontal="center"/>
    </xf>
    <xf numFmtId="0" fontId="28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28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28" fillId="0" borderId="64" xfId="0" applyFont="1" applyFill="1" applyBorder="1" applyAlignment="1">
      <alignment horizontal="center"/>
    </xf>
    <xf numFmtId="0" fontId="0" fillId="0" borderId="66" xfId="0" applyFont="1" applyFill="1" applyBorder="1" applyAlignment="1">
      <alignment horizontal="center"/>
    </xf>
    <xf numFmtId="0" fontId="28" fillId="31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8" fillId="31" borderId="64" xfId="0" applyFont="1" applyFill="1" applyBorder="1" applyAlignment="1">
      <alignment horizontal="center"/>
    </xf>
    <xf numFmtId="0" fontId="0" fillId="0" borderId="66" xfId="0" applyFont="1" applyBorder="1" applyAlignment="1">
      <alignment horizontal="center"/>
    </xf>
    <xf numFmtId="0" fontId="0" fillId="0" borderId="64" xfId="0" applyBorder="1" applyAlignment="1">
      <alignment/>
    </xf>
    <xf numFmtId="0" fontId="28" fillId="0" borderId="66" xfId="0" applyFont="1" applyFill="1" applyBorder="1" applyAlignment="1">
      <alignment/>
    </xf>
  </cellXfs>
  <cellStyles count="6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ccent" xfId="33"/>
    <cellStyle name="Accent 1" xfId="34"/>
    <cellStyle name="Accent 2" xfId="35"/>
    <cellStyle name="Accent 3" xfId="36"/>
    <cellStyle name="Akcent 1" xfId="37"/>
    <cellStyle name="Akcent 2" xfId="38"/>
    <cellStyle name="Akcent 3" xfId="39"/>
    <cellStyle name="Akcent 4" xfId="40"/>
    <cellStyle name="Akcent 5" xfId="41"/>
    <cellStyle name="Akcent 6" xfId="42"/>
    <cellStyle name="Bad" xfId="43"/>
    <cellStyle name="Dane wejściowe" xfId="44"/>
    <cellStyle name="Dane wyjściowe" xfId="45"/>
    <cellStyle name="Dobre" xfId="46"/>
    <cellStyle name="Comma" xfId="47"/>
    <cellStyle name="Comma [0]" xfId="48"/>
    <cellStyle name="Error" xfId="49"/>
    <cellStyle name="Footnote" xfId="50"/>
    <cellStyle name="Good" xfId="51"/>
    <cellStyle name="Heading (user)" xfId="52"/>
    <cellStyle name="Heading 1" xfId="53"/>
    <cellStyle name="Heading 2" xfId="54"/>
    <cellStyle name="Hyperlink" xfId="55"/>
    <cellStyle name="Hyperlink" xfId="56"/>
    <cellStyle name="Komórka połączona" xfId="57"/>
    <cellStyle name="Komórka zaznaczona" xfId="58"/>
    <cellStyle name="Nagłówek 1" xfId="59"/>
    <cellStyle name="Nagłówek 2" xfId="60"/>
    <cellStyle name="Nagłówek 3" xfId="61"/>
    <cellStyle name="Nagłówek 4" xfId="62"/>
    <cellStyle name="Neutral" xfId="63"/>
    <cellStyle name="Neutralne" xfId="64"/>
    <cellStyle name="Normalny 2" xfId="65"/>
    <cellStyle name="Normalny_CZSŻ 2019-2020" xfId="66"/>
    <cellStyle name="Note" xfId="67"/>
    <cellStyle name="Obliczenia" xfId="68"/>
    <cellStyle name="Followed Hyperlink" xfId="69"/>
    <cellStyle name="Percent" xfId="70"/>
    <cellStyle name="Status" xfId="71"/>
    <cellStyle name="Suma" xfId="72"/>
    <cellStyle name="Tekst objaśnienia" xfId="73"/>
    <cellStyle name="Tekst ostrzeżenia" xfId="74"/>
    <cellStyle name="Text" xfId="75"/>
    <cellStyle name="Tytuł" xfId="76"/>
    <cellStyle name="Uwaga" xfId="77"/>
    <cellStyle name="Uwaga 2" xfId="78"/>
    <cellStyle name="Currency" xfId="79"/>
    <cellStyle name="Currency [0]" xfId="80"/>
    <cellStyle name="Warning" xfId="81"/>
    <cellStyle name="Złe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39998000860214233"/>
    <pageSetUpPr fitToPage="1"/>
  </sheetPr>
  <dimension ref="A1:DX120"/>
  <sheetViews>
    <sheetView showGridLines="0" tabSelected="1" view="pageBreakPreview" zoomScale="40" zoomScaleNormal="75" zoomScaleSheetLayoutView="40" zoomScalePageLayoutView="0" workbookViewId="0" topLeftCell="A1">
      <selection activeCell="AY1" sqref="AY1:BG4"/>
    </sheetView>
  </sheetViews>
  <sheetFormatPr defaultColWidth="9.00390625" defaultRowHeight="12.75"/>
  <cols>
    <col min="1" max="1" width="7.25390625" style="0" customWidth="1"/>
    <col min="2" max="2" width="83.25390625" style="0" customWidth="1"/>
    <col min="3" max="3" width="10.375" style="0" customWidth="1"/>
    <col min="4" max="4" width="12.75390625" style="0" customWidth="1"/>
    <col min="5" max="5" width="7.875" style="0" customWidth="1"/>
    <col min="6" max="6" width="10.625" style="0" customWidth="1"/>
    <col min="7" max="7" width="9.875" style="0" customWidth="1"/>
    <col min="8" max="8" width="8.25390625" style="0" customWidth="1"/>
    <col min="9" max="9" width="7.00390625" style="0" customWidth="1"/>
    <col min="10" max="10" width="9.00390625" style="0" customWidth="1"/>
    <col min="11" max="11" width="10.25390625" style="0" customWidth="1"/>
    <col min="12" max="12" width="7.375" style="0" customWidth="1"/>
    <col min="13" max="13" width="7.75390625" style="0" customWidth="1"/>
    <col min="14" max="14" width="8.00390625" style="0" customWidth="1"/>
    <col min="15" max="15" width="7.375" style="0" customWidth="1"/>
    <col min="16" max="16" width="8.00390625" style="0" customWidth="1"/>
    <col min="17" max="17" width="8.25390625" style="0" customWidth="1"/>
    <col min="18" max="19" width="7.375" style="0" customWidth="1"/>
    <col min="20" max="20" width="8.25390625" style="0" customWidth="1"/>
    <col min="21" max="21" width="8.00390625" style="0" customWidth="1"/>
    <col min="22" max="22" width="8.625" style="0" customWidth="1"/>
    <col min="23" max="23" width="6.875" style="0" customWidth="1"/>
    <col min="24" max="24" width="7.375" style="0" customWidth="1"/>
    <col min="25" max="25" width="8.00390625" style="0" customWidth="1"/>
    <col min="26" max="26" width="7.125" style="0" customWidth="1"/>
    <col min="27" max="27" width="7.75390625" style="0" customWidth="1"/>
    <col min="28" max="28" width="9.125" style="0" customWidth="1"/>
    <col min="29" max="30" width="8.25390625" style="0" customWidth="1"/>
    <col min="31" max="31" width="7.375" style="0" customWidth="1"/>
    <col min="32" max="32" width="8.00390625" style="0" customWidth="1"/>
    <col min="33" max="33" width="8.875" style="0" customWidth="1"/>
    <col min="34" max="34" width="7.75390625" style="0" customWidth="1"/>
    <col min="35" max="35" width="7.125" style="0" customWidth="1"/>
    <col min="36" max="36" width="9.375" style="0" customWidth="1"/>
    <col min="37" max="37" width="8.625" style="0" customWidth="1"/>
    <col min="38" max="38" width="7.75390625" style="0" customWidth="1"/>
    <col min="39" max="39" width="6.75390625" style="0" customWidth="1"/>
    <col min="40" max="43" width="8.25390625" style="0" customWidth="1"/>
    <col min="44" max="44" width="9.875" style="0" customWidth="1"/>
    <col min="45" max="45" width="9.00390625" style="0" customWidth="1"/>
    <col min="46" max="46" width="8.75390625" style="0" customWidth="1"/>
    <col min="47" max="47" width="6.25390625" style="0" customWidth="1"/>
    <col min="48" max="48" width="9.625" style="0" customWidth="1"/>
    <col min="49" max="49" width="8.625" style="251" customWidth="1"/>
    <col min="50" max="50" width="8.25390625" style="0" customWidth="1"/>
    <col min="51" max="51" width="7.125" style="0" customWidth="1"/>
    <col min="52" max="52" width="8.625" style="0" customWidth="1"/>
    <col min="53" max="53" width="8.25390625" style="0" customWidth="1"/>
    <col min="54" max="54" width="9.375" style="0" customWidth="1"/>
    <col min="55" max="55" width="7.375" style="0" customWidth="1"/>
    <col min="56" max="56" width="7.75390625" style="0" customWidth="1"/>
    <col min="57" max="57" width="8.625" style="251" customWidth="1"/>
    <col min="58" max="58" width="9.375" style="0" customWidth="1"/>
    <col min="59" max="59" width="7.375" style="0" customWidth="1"/>
    <col min="60" max="128" width="9.125" style="115" customWidth="1"/>
  </cols>
  <sheetData>
    <row r="1" spans="2:128" s="96" customFormat="1" ht="33.75" customHeight="1">
      <c r="B1" s="97" t="s">
        <v>0</v>
      </c>
      <c r="C1" s="98"/>
      <c r="D1" s="6"/>
      <c r="E1" s="6"/>
      <c r="F1" s="99"/>
      <c r="G1" s="99"/>
      <c r="H1" s="99"/>
      <c r="I1" s="99"/>
      <c r="J1" s="99"/>
      <c r="K1" s="99"/>
      <c r="L1" s="289" t="s">
        <v>1</v>
      </c>
      <c r="M1" s="290"/>
      <c r="N1" s="290"/>
      <c r="O1" s="290"/>
      <c r="P1" s="290"/>
      <c r="Q1" s="290"/>
      <c r="R1" s="290"/>
      <c r="S1" s="290"/>
      <c r="T1" s="290"/>
      <c r="U1" s="290"/>
      <c r="V1" s="290"/>
      <c r="W1" s="290"/>
      <c r="X1" s="290"/>
      <c r="Y1" s="290"/>
      <c r="Z1" s="290"/>
      <c r="AA1" s="290"/>
      <c r="AB1" s="290"/>
      <c r="AC1" s="290"/>
      <c r="AD1" s="290"/>
      <c r="AE1" s="290"/>
      <c r="AF1" s="290"/>
      <c r="AG1" s="290"/>
      <c r="AH1" s="290"/>
      <c r="AI1" s="290"/>
      <c r="AJ1" s="290"/>
      <c r="AK1" s="290"/>
      <c r="AL1" s="290"/>
      <c r="AM1" s="100"/>
      <c r="AN1" s="100"/>
      <c r="AO1" s="100"/>
      <c r="AP1" s="100"/>
      <c r="AQ1" s="100"/>
      <c r="AR1" s="100"/>
      <c r="AS1" s="100"/>
      <c r="AT1" s="101"/>
      <c r="AU1" s="102"/>
      <c r="AV1" s="102"/>
      <c r="AW1" s="229"/>
      <c r="AY1" s="301"/>
      <c r="AZ1" s="302"/>
      <c r="BA1" s="302"/>
      <c r="BB1" s="302"/>
      <c r="BC1" s="302"/>
      <c r="BD1" s="302"/>
      <c r="BE1" s="302"/>
      <c r="BF1" s="302"/>
      <c r="BG1" s="302"/>
      <c r="BH1" s="104"/>
      <c r="BI1" s="105"/>
      <c r="BJ1" s="105"/>
      <c r="BK1" s="105"/>
      <c r="BL1" s="105"/>
      <c r="BM1" s="105"/>
      <c r="BN1" s="105"/>
      <c r="BO1" s="105"/>
      <c r="BP1" s="105"/>
      <c r="BQ1" s="105"/>
      <c r="BR1" s="105"/>
      <c r="BS1" s="105"/>
      <c r="BT1" s="105"/>
      <c r="BU1" s="105"/>
      <c r="BV1" s="105"/>
      <c r="BW1" s="105"/>
      <c r="BX1" s="105"/>
      <c r="BY1" s="105"/>
      <c r="BZ1" s="105"/>
      <c r="CA1" s="105"/>
      <c r="CB1" s="105"/>
      <c r="CC1" s="105"/>
      <c r="CD1" s="105"/>
      <c r="CE1" s="105"/>
      <c r="CF1" s="105"/>
      <c r="CG1" s="105"/>
      <c r="CH1" s="105"/>
      <c r="CI1" s="105"/>
      <c r="CJ1" s="105"/>
      <c r="CK1" s="105"/>
      <c r="CL1" s="105"/>
      <c r="CM1" s="105"/>
      <c r="CN1" s="105"/>
      <c r="CO1" s="105"/>
      <c r="CP1" s="105"/>
      <c r="CQ1" s="105"/>
      <c r="CR1" s="105"/>
      <c r="CS1" s="105"/>
      <c r="CT1" s="105"/>
      <c r="CU1" s="105"/>
      <c r="CV1" s="105"/>
      <c r="CW1" s="105"/>
      <c r="CX1" s="105"/>
      <c r="CY1" s="105"/>
      <c r="CZ1" s="105"/>
      <c r="DA1" s="105"/>
      <c r="DB1" s="105"/>
      <c r="DC1" s="105"/>
      <c r="DD1" s="105"/>
      <c r="DE1" s="105"/>
      <c r="DF1" s="105"/>
      <c r="DG1" s="105"/>
      <c r="DH1" s="105"/>
      <c r="DI1" s="105"/>
      <c r="DJ1" s="105"/>
      <c r="DK1" s="105"/>
      <c r="DL1" s="105"/>
      <c r="DM1" s="105"/>
      <c r="DN1" s="105"/>
      <c r="DO1" s="105"/>
      <c r="DP1" s="105"/>
      <c r="DQ1" s="105"/>
      <c r="DR1" s="105"/>
      <c r="DS1" s="105"/>
      <c r="DT1" s="105"/>
      <c r="DU1" s="105"/>
      <c r="DV1" s="105"/>
      <c r="DW1" s="105"/>
      <c r="DX1" s="105"/>
    </row>
    <row r="2" spans="2:128" s="96" customFormat="1" ht="33.75" customHeight="1">
      <c r="B2" s="97" t="s">
        <v>2</v>
      </c>
      <c r="C2" s="7"/>
      <c r="D2" s="6"/>
      <c r="E2" s="6"/>
      <c r="F2" s="106"/>
      <c r="G2" s="106"/>
      <c r="I2" s="107"/>
      <c r="J2" s="107"/>
      <c r="K2" s="107"/>
      <c r="L2" s="291" t="s">
        <v>121</v>
      </c>
      <c r="M2" s="292"/>
      <c r="N2" s="292"/>
      <c r="O2" s="292"/>
      <c r="P2" s="292"/>
      <c r="Q2" s="292"/>
      <c r="R2" s="292"/>
      <c r="S2" s="292"/>
      <c r="T2" s="292"/>
      <c r="U2" s="292"/>
      <c r="V2" s="292"/>
      <c r="W2" s="292"/>
      <c r="X2" s="292"/>
      <c r="Y2" s="292"/>
      <c r="Z2" s="292"/>
      <c r="AA2" s="292"/>
      <c r="AB2" s="292"/>
      <c r="AC2" s="292"/>
      <c r="AD2" s="292"/>
      <c r="AE2" s="292"/>
      <c r="AF2" s="292"/>
      <c r="AG2" s="292"/>
      <c r="AH2" s="292"/>
      <c r="AI2" s="292"/>
      <c r="AJ2" s="292"/>
      <c r="AK2" s="292"/>
      <c r="AL2" s="108"/>
      <c r="AM2" s="109"/>
      <c r="AN2" s="109"/>
      <c r="AO2" s="109"/>
      <c r="AP2" s="109"/>
      <c r="AQ2" s="109"/>
      <c r="AR2" s="101"/>
      <c r="AS2" s="101"/>
      <c r="AT2" s="101"/>
      <c r="AU2" s="102"/>
      <c r="AV2" s="102"/>
      <c r="AW2" s="229"/>
      <c r="AX2" s="103"/>
      <c r="AY2" s="302"/>
      <c r="AZ2" s="302"/>
      <c r="BA2" s="302"/>
      <c r="BB2" s="302"/>
      <c r="BC2" s="302"/>
      <c r="BD2" s="302"/>
      <c r="BE2" s="302"/>
      <c r="BF2" s="302"/>
      <c r="BG2" s="302"/>
      <c r="BH2" s="104"/>
      <c r="BI2" s="105"/>
      <c r="BJ2" s="105"/>
      <c r="BK2" s="105"/>
      <c r="BL2" s="105"/>
      <c r="BM2" s="105"/>
      <c r="BN2" s="105"/>
      <c r="BO2" s="105"/>
      <c r="BP2" s="105"/>
      <c r="BQ2" s="105"/>
      <c r="BR2" s="105"/>
      <c r="BS2" s="105"/>
      <c r="BT2" s="105"/>
      <c r="BU2" s="105"/>
      <c r="BV2" s="105"/>
      <c r="BW2" s="105"/>
      <c r="BX2" s="105"/>
      <c r="BY2" s="105"/>
      <c r="BZ2" s="105"/>
      <c r="CA2" s="105"/>
      <c r="CB2" s="105"/>
      <c r="CC2" s="105"/>
      <c r="CD2" s="105"/>
      <c r="CE2" s="105"/>
      <c r="CF2" s="105"/>
      <c r="CG2" s="105"/>
      <c r="CH2" s="105"/>
      <c r="CI2" s="105"/>
      <c r="CJ2" s="105"/>
      <c r="CK2" s="105"/>
      <c r="CL2" s="105"/>
      <c r="CM2" s="105"/>
      <c r="CN2" s="105"/>
      <c r="CO2" s="105"/>
      <c r="CP2" s="105"/>
      <c r="CQ2" s="105"/>
      <c r="CR2" s="105"/>
      <c r="CS2" s="105"/>
      <c r="CT2" s="105"/>
      <c r="CU2" s="105"/>
      <c r="CV2" s="105"/>
      <c r="CW2" s="105"/>
      <c r="CX2" s="105"/>
      <c r="CY2" s="105"/>
      <c r="CZ2" s="105"/>
      <c r="DA2" s="105"/>
      <c r="DB2" s="105"/>
      <c r="DC2" s="105"/>
      <c r="DD2" s="105"/>
      <c r="DE2" s="105"/>
      <c r="DF2" s="105"/>
      <c r="DG2" s="105"/>
      <c r="DH2" s="105"/>
      <c r="DI2" s="105"/>
      <c r="DJ2" s="105"/>
      <c r="DK2" s="105"/>
      <c r="DL2" s="105"/>
      <c r="DM2" s="105"/>
      <c r="DN2" s="105"/>
      <c r="DO2" s="105"/>
      <c r="DP2" s="105"/>
      <c r="DQ2" s="105"/>
      <c r="DR2" s="105"/>
      <c r="DS2" s="105"/>
      <c r="DT2" s="105"/>
      <c r="DU2" s="105"/>
      <c r="DV2" s="105"/>
      <c r="DW2" s="105"/>
      <c r="DX2" s="105"/>
    </row>
    <row r="3" spans="2:128" s="96" customFormat="1" ht="33.75" customHeight="1">
      <c r="B3" s="110" t="s">
        <v>47</v>
      </c>
      <c r="C3" s="98"/>
      <c r="D3" s="6"/>
      <c r="E3" s="6"/>
      <c r="F3" s="106"/>
      <c r="G3" s="106"/>
      <c r="H3" s="99"/>
      <c r="I3" s="99"/>
      <c r="J3" s="99"/>
      <c r="K3" s="99"/>
      <c r="L3" s="293" t="s">
        <v>118</v>
      </c>
      <c r="M3" s="294"/>
      <c r="N3" s="294"/>
      <c r="O3" s="294"/>
      <c r="P3" s="294"/>
      <c r="Q3" s="294"/>
      <c r="R3" s="294"/>
      <c r="S3" s="294"/>
      <c r="T3" s="294"/>
      <c r="U3" s="294"/>
      <c r="V3" s="294"/>
      <c r="W3" s="294"/>
      <c r="X3" s="294"/>
      <c r="Y3" s="294"/>
      <c r="Z3" s="294"/>
      <c r="AA3" s="294"/>
      <c r="AB3" s="294"/>
      <c r="AC3" s="294"/>
      <c r="AD3" s="294"/>
      <c r="AE3" s="294"/>
      <c r="AF3" s="294"/>
      <c r="AG3" s="294"/>
      <c r="AH3" s="294"/>
      <c r="AI3" s="294"/>
      <c r="AJ3" s="294"/>
      <c r="AK3" s="294"/>
      <c r="AL3" s="111"/>
      <c r="AM3" s="101"/>
      <c r="AN3" s="101"/>
      <c r="AO3" s="101"/>
      <c r="AP3" s="101"/>
      <c r="AQ3" s="101"/>
      <c r="AR3" s="101"/>
      <c r="AS3" s="101"/>
      <c r="AT3" s="101"/>
      <c r="AU3" s="102"/>
      <c r="AV3" s="102"/>
      <c r="AW3" s="229"/>
      <c r="AX3" s="103"/>
      <c r="AY3" s="302"/>
      <c r="AZ3" s="302"/>
      <c r="BA3" s="302"/>
      <c r="BB3" s="302"/>
      <c r="BC3" s="302"/>
      <c r="BD3" s="302"/>
      <c r="BE3" s="302"/>
      <c r="BF3" s="302"/>
      <c r="BG3" s="302"/>
      <c r="BH3" s="104"/>
      <c r="BI3" s="105"/>
      <c r="BJ3" s="105"/>
      <c r="BK3" s="105"/>
      <c r="BL3" s="105"/>
      <c r="BM3" s="105"/>
      <c r="BN3" s="105"/>
      <c r="BO3" s="105"/>
      <c r="BP3" s="105"/>
      <c r="BQ3" s="105"/>
      <c r="BR3" s="105"/>
      <c r="BS3" s="105"/>
      <c r="BT3" s="105"/>
      <c r="BU3" s="105"/>
      <c r="BV3" s="105"/>
      <c r="BW3" s="105"/>
      <c r="BX3" s="105"/>
      <c r="BY3" s="105"/>
      <c r="BZ3" s="105"/>
      <c r="CA3" s="105"/>
      <c r="CB3" s="105"/>
      <c r="CC3" s="105"/>
      <c r="CD3" s="105"/>
      <c r="CE3" s="105"/>
      <c r="CF3" s="105"/>
      <c r="CG3" s="105"/>
      <c r="CH3" s="105"/>
      <c r="CI3" s="105"/>
      <c r="CJ3" s="105"/>
      <c r="CK3" s="105"/>
      <c r="CL3" s="105"/>
      <c r="CM3" s="105"/>
      <c r="CN3" s="105"/>
      <c r="CO3" s="105"/>
      <c r="CP3" s="105"/>
      <c r="CQ3" s="105"/>
      <c r="CR3" s="105"/>
      <c r="CS3" s="105"/>
      <c r="CT3" s="105"/>
      <c r="CU3" s="105"/>
      <c r="CV3" s="105"/>
      <c r="CW3" s="105"/>
      <c r="CX3" s="105"/>
      <c r="CY3" s="105"/>
      <c r="CZ3" s="105"/>
      <c r="DA3" s="105"/>
      <c r="DB3" s="105"/>
      <c r="DC3" s="105"/>
      <c r="DD3" s="105"/>
      <c r="DE3" s="105"/>
      <c r="DF3" s="105"/>
      <c r="DG3" s="105"/>
      <c r="DH3" s="105"/>
      <c r="DI3" s="105"/>
      <c r="DJ3" s="105"/>
      <c r="DK3" s="105"/>
      <c r="DL3" s="105"/>
      <c r="DM3" s="105"/>
      <c r="DN3" s="105"/>
      <c r="DO3" s="105"/>
      <c r="DP3" s="105"/>
      <c r="DQ3" s="105"/>
      <c r="DR3" s="105"/>
      <c r="DS3" s="105"/>
      <c r="DT3" s="105"/>
      <c r="DU3" s="105"/>
      <c r="DV3" s="105"/>
      <c r="DW3" s="105"/>
      <c r="DX3" s="105"/>
    </row>
    <row r="4" spans="1:128" s="96" customFormat="1" ht="33.75" customHeight="1">
      <c r="A4" s="112" t="s">
        <v>3</v>
      </c>
      <c r="B4" s="113"/>
      <c r="C4" s="99"/>
      <c r="D4" s="99"/>
      <c r="E4" s="99"/>
      <c r="F4" s="106"/>
      <c r="G4" s="106"/>
      <c r="H4" s="99"/>
      <c r="I4" s="99"/>
      <c r="J4" s="99"/>
      <c r="K4" s="99"/>
      <c r="L4" s="295" t="s">
        <v>119</v>
      </c>
      <c r="M4" s="296"/>
      <c r="N4" s="296"/>
      <c r="O4" s="296"/>
      <c r="P4" s="296"/>
      <c r="Q4" s="296"/>
      <c r="R4" s="296"/>
      <c r="S4" s="296"/>
      <c r="T4" s="296"/>
      <c r="U4" s="296"/>
      <c r="V4" s="296"/>
      <c r="W4" s="296"/>
      <c r="X4" s="296"/>
      <c r="Y4" s="296"/>
      <c r="Z4" s="296"/>
      <c r="AA4" s="296"/>
      <c r="AB4" s="296"/>
      <c r="AC4" s="296"/>
      <c r="AD4" s="296"/>
      <c r="AE4" s="296"/>
      <c r="AF4" s="296"/>
      <c r="AG4" s="296"/>
      <c r="AH4" s="296"/>
      <c r="AI4" s="296"/>
      <c r="AJ4" s="296"/>
      <c r="AK4" s="296"/>
      <c r="AL4" s="296"/>
      <c r="AM4" s="101"/>
      <c r="AN4" s="101"/>
      <c r="AO4" s="101"/>
      <c r="AP4" s="101"/>
      <c r="AQ4" s="101"/>
      <c r="AR4" s="101"/>
      <c r="AS4" s="101"/>
      <c r="AT4" s="101"/>
      <c r="AU4" s="102"/>
      <c r="AV4" s="102"/>
      <c r="AW4" s="229"/>
      <c r="AX4" s="103"/>
      <c r="AY4" s="302"/>
      <c r="AZ4" s="302"/>
      <c r="BA4" s="302"/>
      <c r="BB4" s="302"/>
      <c r="BC4" s="302"/>
      <c r="BD4" s="302"/>
      <c r="BE4" s="302"/>
      <c r="BF4" s="302"/>
      <c r="BG4" s="302"/>
      <c r="BH4" s="104"/>
      <c r="BI4" s="105"/>
      <c r="BJ4" s="105"/>
      <c r="BK4" s="105"/>
      <c r="BL4" s="105"/>
      <c r="BM4" s="105"/>
      <c r="BN4" s="105"/>
      <c r="BO4" s="105"/>
      <c r="BP4" s="105"/>
      <c r="BQ4" s="105"/>
      <c r="BR4" s="105"/>
      <c r="BS4" s="105"/>
      <c r="BT4" s="105"/>
      <c r="BU4" s="105"/>
      <c r="BV4" s="105"/>
      <c r="BW4" s="105"/>
      <c r="BX4" s="105"/>
      <c r="BY4" s="105"/>
      <c r="BZ4" s="105"/>
      <c r="CA4" s="105"/>
      <c r="CB4" s="105"/>
      <c r="CC4" s="105"/>
      <c r="CD4" s="105"/>
      <c r="CE4" s="105"/>
      <c r="CF4" s="105"/>
      <c r="CG4" s="105"/>
      <c r="CH4" s="105"/>
      <c r="CI4" s="105"/>
      <c r="CJ4" s="105"/>
      <c r="CK4" s="105"/>
      <c r="CL4" s="105"/>
      <c r="CM4" s="105"/>
      <c r="CN4" s="105"/>
      <c r="CO4" s="105"/>
      <c r="CP4" s="105"/>
      <c r="CQ4" s="105"/>
      <c r="CR4" s="105"/>
      <c r="CS4" s="105"/>
      <c r="CT4" s="105"/>
      <c r="CU4" s="105"/>
      <c r="CV4" s="105"/>
      <c r="CW4" s="105"/>
      <c r="CX4" s="105"/>
      <c r="CY4" s="105"/>
      <c r="CZ4" s="105"/>
      <c r="DA4" s="105"/>
      <c r="DB4" s="105"/>
      <c r="DC4" s="105"/>
      <c r="DD4" s="105"/>
      <c r="DE4" s="105"/>
      <c r="DF4" s="105"/>
      <c r="DG4" s="105"/>
      <c r="DH4" s="105"/>
      <c r="DI4" s="105"/>
      <c r="DJ4" s="105"/>
      <c r="DK4" s="105"/>
      <c r="DL4" s="105"/>
      <c r="DM4" s="105"/>
      <c r="DN4" s="105"/>
      <c r="DO4" s="105"/>
      <c r="DP4" s="105"/>
      <c r="DQ4" s="105"/>
      <c r="DR4" s="105"/>
      <c r="DS4" s="105"/>
      <c r="DT4" s="105"/>
      <c r="DU4" s="105"/>
      <c r="DV4" s="105"/>
      <c r="DW4" s="105"/>
      <c r="DX4" s="105"/>
    </row>
    <row r="5" spans="1:60" ht="33.75" customHeight="1">
      <c r="A5" s="3"/>
      <c r="B5" s="4"/>
      <c r="C5" s="1"/>
      <c r="D5" s="1"/>
      <c r="E5" s="1"/>
      <c r="F5" s="1"/>
      <c r="G5" s="1"/>
      <c r="H5" s="1"/>
      <c r="I5" s="1"/>
      <c r="J5" s="1"/>
      <c r="K5" s="1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114"/>
      <c r="Z5" s="114"/>
      <c r="AA5" s="114"/>
      <c r="AB5" s="114"/>
      <c r="AC5" s="114"/>
      <c r="AD5" s="114"/>
      <c r="AE5" s="114"/>
      <c r="AF5" s="114"/>
      <c r="AG5" s="114"/>
      <c r="AH5" s="114"/>
      <c r="AI5" s="114"/>
      <c r="AJ5" s="114"/>
      <c r="AK5" s="114"/>
      <c r="AL5" s="2"/>
      <c r="AM5" s="2"/>
      <c r="AN5" s="2"/>
      <c r="AO5" s="2"/>
      <c r="AP5" s="2"/>
      <c r="AQ5" s="2"/>
      <c r="AR5" s="2"/>
      <c r="AS5" s="2"/>
      <c r="AT5" s="2"/>
      <c r="AU5" s="8"/>
      <c r="AV5" s="8"/>
      <c r="AW5" s="230"/>
      <c r="AX5" s="95"/>
      <c r="AY5" s="95"/>
      <c r="AZ5" s="95"/>
      <c r="BA5" s="95"/>
      <c r="BB5" s="95"/>
      <c r="BC5" s="95"/>
      <c r="BD5" s="95"/>
      <c r="BE5" s="252"/>
      <c r="BF5" s="95"/>
      <c r="BG5" s="95"/>
      <c r="BH5" s="5"/>
    </row>
    <row r="6" spans="1:128" s="10" customFormat="1" ht="23.25">
      <c r="A6" s="303" t="s">
        <v>6</v>
      </c>
      <c r="B6" s="306" t="s">
        <v>56</v>
      </c>
      <c r="C6" s="297" t="s">
        <v>4</v>
      </c>
      <c r="D6" s="298"/>
      <c r="E6" s="298"/>
      <c r="F6" s="298"/>
      <c r="G6" s="298"/>
      <c r="H6" s="298"/>
      <c r="I6" s="298"/>
      <c r="J6" s="117"/>
      <c r="K6" s="12"/>
      <c r="L6" s="284" t="s">
        <v>5</v>
      </c>
      <c r="M6" s="299"/>
      <c r="N6" s="299"/>
      <c r="O6" s="299"/>
      <c r="P6" s="299"/>
      <c r="Q6" s="299"/>
      <c r="R6" s="299"/>
      <c r="S6" s="299"/>
      <c r="T6" s="299"/>
      <c r="U6" s="299"/>
      <c r="V6" s="299"/>
      <c r="W6" s="299"/>
      <c r="X6" s="299"/>
      <c r="Y6" s="299"/>
      <c r="Z6" s="299"/>
      <c r="AA6" s="299"/>
      <c r="AB6" s="299"/>
      <c r="AC6" s="299"/>
      <c r="AD6" s="299"/>
      <c r="AE6" s="299"/>
      <c r="AF6" s="299"/>
      <c r="AG6" s="299"/>
      <c r="AH6" s="299"/>
      <c r="AI6" s="299"/>
      <c r="AJ6" s="299"/>
      <c r="AK6" s="299"/>
      <c r="AL6" s="299"/>
      <c r="AM6" s="299"/>
      <c r="AN6" s="299"/>
      <c r="AO6" s="299"/>
      <c r="AP6" s="299"/>
      <c r="AQ6" s="299"/>
      <c r="AR6" s="299"/>
      <c r="AS6" s="299"/>
      <c r="AT6" s="299"/>
      <c r="AU6" s="299"/>
      <c r="AV6" s="299"/>
      <c r="AW6" s="299"/>
      <c r="AX6" s="299"/>
      <c r="AY6" s="299"/>
      <c r="AZ6" s="299"/>
      <c r="BA6" s="299"/>
      <c r="BB6" s="299"/>
      <c r="BC6" s="299"/>
      <c r="BD6" s="299"/>
      <c r="BE6" s="299"/>
      <c r="BF6" s="299"/>
      <c r="BG6" s="300"/>
      <c r="BH6" s="14"/>
      <c r="BI6" s="85"/>
      <c r="BJ6" s="85"/>
      <c r="BK6" s="85"/>
      <c r="BL6" s="85"/>
      <c r="BM6" s="85"/>
      <c r="BN6" s="85"/>
      <c r="BO6" s="85"/>
      <c r="BP6" s="85"/>
      <c r="BQ6" s="85"/>
      <c r="BR6" s="85"/>
      <c r="BS6" s="85"/>
      <c r="BT6" s="85"/>
      <c r="BU6" s="85"/>
      <c r="BV6" s="85"/>
      <c r="BW6" s="85"/>
      <c r="BX6" s="85"/>
      <c r="BY6" s="85"/>
      <c r="BZ6" s="85"/>
      <c r="CA6" s="85"/>
      <c r="CB6" s="85"/>
      <c r="CC6" s="85"/>
      <c r="CD6" s="85"/>
      <c r="CE6" s="85"/>
      <c r="CF6" s="85"/>
      <c r="CG6" s="85"/>
      <c r="CH6" s="85"/>
      <c r="CI6" s="85"/>
      <c r="CJ6" s="85"/>
      <c r="CK6" s="85"/>
      <c r="CL6" s="85"/>
      <c r="CM6" s="85"/>
      <c r="CN6" s="85"/>
      <c r="CO6" s="85"/>
      <c r="CP6" s="85"/>
      <c r="CQ6" s="85"/>
      <c r="CR6" s="85"/>
      <c r="CS6" s="85"/>
      <c r="CT6" s="85"/>
      <c r="CU6" s="85"/>
      <c r="CV6" s="85"/>
      <c r="CW6" s="85"/>
      <c r="CX6" s="85"/>
      <c r="CY6" s="85"/>
      <c r="CZ6" s="85"/>
      <c r="DA6" s="85"/>
      <c r="DB6" s="85"/>
      <c r="DC6" s="85"/>
      <c r="DD6" s="85"/>
      <c r="DE6" s="85"/>
      <c r="DF6" s="85"/>
      <c r="DG6" s="85"/>
      <c r="DH6" s="85"/>
      <c r="DI6" s="85"/>
      <c r="DJ6" s="85"/>
      <c r="DK6" s="85"/>
      <c r="DL6" s="85"/>
      <c r="DM6" s="85"/>
      <c r="DN6" s="85"/>
      <c r="DO6" s="85"/>
      <c r="DP6" s="85"/>
      <c r="DQ6" s="85"/>
      <c r="DR6" s="85"/>
      <c r="DS6" s="85"/>
      <c r="DT6" s="85"/>
      <c r="DU6" s="85"/>
      <c r="DV6" s="85"/>
      <c r="DW6" s="85"/>
      <c r="DX6" s="85"/>
    </row>
    <row r="7" spans="1:128" s="10" customFormat="1" ht="30.75" customHeight="1">
      <c r="A7" s="304"/>
      <c r="B7" s="307"/>
      <c r="C7" s="309" t="s">
        <v>50</v>
      </c>
      <c r="D7" s="309" t="s">
        <v>52</v>
      </c>
      <c r="E7" s="309" t="s">
        <v>16</v>
      </c>
      <c r="F7" s="297" t="s">
        <v>7</v>
      </c>
      <c r="G7" s="310"/>
      <c r="H7" s="310"/>
      <c r="I7" s="310"/>
      <c r="J7" s="310"/>
      <c r="K7" s="311"/>
      <c r="L7" s="288" t="s">
        <v>8</v>
      </c>
      <c r="M7" s="285"/>
      <c r="N7" s="285"/>
      <c r="O7" s="285"/>
      <c r="P7" s="285"/>
      <c r="Q7" s="285"/>
      <c r="R7" s="285"/>
      <c r="S7" s="286"/>
      <c r="T7" s="284" t="s">
        <v>9</v>
      </c>
      <c r="U7" s="285"/>
      <c r="V7" s="285"/>
      <c r="W7" s="285"/>
      <c r="X7" s="285"/>
      <c r="Y7" s="285"/>
      <c r="Z7" s="285"/>
      <c r="AA7" s="286"/>
      <c r="AB7" s="284" t="s">
        <v>10</v>
      </c>
      <c r="AC7" s="285"/>
      <c r="AD7" s="285"/>
      <c r="AE7" s="285"/>
      <c r="AF7" s="285"/>
      <c r="AG7" s="285"/>
      <c r="AH7" s="285"/>
      <c r="AI7" s="286"/>
      <c r="AJ7" s="284" t="s">
        <v>11</v>
      </c>
      <c r="AK7" s="285"/>
      <c r="AL7" s="285"/>
      <c r="AM7" s="285"/>
      <c r="AN7" s="285"/>
      <c r="AO7" s="285"/>
      <c r="AP7" s="285"/>
      <c r="AQ7" s="286"/>
      <c r="AR7" s="284" t="s">
        <v>12</v>
      </c>
      <c r="AS7" s="285"/>
      <c r="AT7" s="285"/>
      <c r="AU7" s="285"/>
      <c r="AV7" s="285"/>
      <c r="AW7" s="285"/>
      <c r="AX7" s="285"/>
      <c r="AY7" s="286"/>
      <c r="AZ7" s="284" t="s">
        <v>13</v>
      </c>
      <c r="BA7" s="285"/>
      <c r="BB7" s="285"/>
      <c r="BC7" s="285"/>
      <c r="BD7" s="285"/>
      <c r="BE7" s="285"/>
      <c r="BF7" s="285"/>
      <c r="BG7" s="312"/>
      <c r="BH7" s="118"/>
      <c r="BI7" s="85"/>
      <c r="BJ7" s="85"/>
      <c r="BK7" s="85"/>
      <c r="BL7" s="85"/>
      <c r="BM7" s="85"/>
      <c r="BN7" s="85"/>
      <c r="BO7" s="85"/>
      <c r="BP7" s="85"/>
      <c r="BQ7" s="85"/>
      <c r="BR7" s="85"/>
      <c r="BS7" s="85"/>
      <c r="BT7" s="85"/>
      <c r="BU7" s="85"/>
      <c r="BV7" s="85"/>
      <c r="BW7" s="85"/>
      <c r="BX7" s="85"/>
      <c r="BY7" s="85"/>
      <c r="BZ7" s="85"/>
      <c r="CA7" s="85"/>
      <c r="CB7" s="85"/>
      <c r="CC7" s="85"/>
      <c r="CD7" s="85"/>
      <c r="CE7" s="85"/>
      <c r="CF7" s="85"/>
      <c r="CG7" s="85"/>
      <c r="CH7" s="85"/>
      <c r="CI7" s="85"/>
      <c r="CJ7" s="85"/>
      <c r="CK7" s="85"/>
      <c r="CL7" s="85"/>
      <c r="CM7" s="85"/>
      <c r="CN7" s="85"/>
      <c r="CO7" s="85"/>
      <c r="CP7" s="85"/>
      <c r="CQ7" s="85"/>
      <c r="CR7" s="85"/>
      <c r="CS7" s="85"/>
      <c r="CT7" s="85"/>
      <c r="CU7" s="85"/>
      <c r="CV7" s="85"/>
      <c r="CW7" s="85"/>
      <c r="CX7" s="85"/>
      <c r="CY7" s="85"/>
      <c r="CZ7" s="85"/>
      <c r="DA7" s="85"/>
      <c r="DB7" s="85"/>
      <c r="DC7" s="85"/>
      <c r="DD7" s="85"/>
      <c r="DE7" s="85"/>
      <c r="DF7" s="85"/>
      <c r="DG7" s="85"/>
      <c r="DH7" s="85"/>
      <c r="DI7" s="85"/>
      <c r="DJ7" s="85"/>
      <c r="DK7" s="85"/>
      <c r="DL7" s="85"/>
      <c r="DM7" s="85"/>
      <c r="DN7" s="85"/>
      <c r="DO7" s="85"/>
      <c r="DP7" s="85"/>
      <c r="DQ7" s="85"/>
      <c r="DR7" s="85"/>
      <c r="DS7" s="85"/>
      <c r="DT7" s="85"/>
      <c r="DU7" s="85"/>
      <c r="DV7" s="85"/>
      <c r="DW7" s="85"/>
      <c r="DX7" s="85"/>
    </row>
    <row r="8" spans="1:128" s="10" customFormat="1" ht="88.5" customHeight="1">
      <c r="A8" s="305"/>
      <c r="B8" s="308"/>
      <c r="C8" s="305"/>
      <c r="D8" s="305"/>
      <c r="E8" s="305"/>
      <c r="F8" s="93" t="s">
        <v>14</v>
      </c>
      <c r="G8" s="93" t="s">
        <v>57</v>
      </c>
      <c r="H8" s="93" t="s">
        <v>15</v>
      </c>
      <c r="I8" s="93" t="s">
        <v>37</v>
      </c>
      <c r="J8" s="116" t="s">
        <v>58</v>
      </c>
      <c r="K8" s="119" t="s">
        <v>53</v>
      </c>
      <c r="L8" s="120" t="s">
        <v>14</v>
      </c>
      <c r="M8" s="94" t="s">
        <v>57</v>
      </c>
      <c r="N8" s="94" t="s">
        <v>15</v>
      </c>
      <c r="O8" s="94" t="s">
        <v>37</v>
      </c>
      <c r="P8" s="94" t="s">
        <v>58</v>
      </c>
      <c r="Q8" s="94" t="s">
        <v>53</v>
      </c>
      <c r="R8" s="121" t="s">
        <v>59</v>
      </c>
      <c r="S8" s="122" t="s">
        <v>16</v>
      </c>
      <c r="T8" s="117" t="s">
        <v>14</v>
      </c>
      <c r="U8" s="93" t="s">
        <v>60</v>
      </c>
      <c r="V8" s="93" t="s">
        <v>15</v>
      </c>
      <c r="W8" s="93" t="s">
        <v>37</v>
      </c>
      <c r="X8" s="93" t="s">
        <v>58</v>
      </c>
      <c r="Y8" s="93" t="s">
        <v>53</v>
      </c>
      <c r="Z8" s="121" t="s">
        <v>59</v>
      </c>
      <c r="AA8" s="123" t="s">
        <v>16</v>
      </c>
      <c r="AB8" s="117" t="s">
        <v>14</v>
      </c>
      <c r="AC8" s="93" t="s">
        <v>57</v>
      </c>
      <c r="AD8" s="93" t="s">
        <v>15</v>
      </c>
      <c r="AE8" s="93" t="s">
        <v>37</v>
      </c>
      <c r="AF8" s="93" t="s">
        <v>58</v>
      </c>
      <c r="AG8" s="93" t="s">
        <v>53</v>
      </c>
      <c r="AH8" s="121" t="s">
        <v>59</v>
      </c>
      <c r="AI8" s="123" t="s">
        <v>16</v>
      </c>
      <c r="AJ8" s="117" t="s">
        <v>14</v>
      </c>
      <c r="AK8" s="93" t="s">
        <v>57</v>
      </c>
      <c r="AL8" s="93" t="s">
        <v>15</v>
      </c>
      <c r="AM8" s="93" t="s">
        <v>37</v>
      </c>
      <c r="AN8" s="93" t="s">
        <v>58</v>
      </c>
      <c r="AO8" s="93" t="s">
        <v>53</v>
      </c>
      <c r="AP8" s="121" t="s">
        <v>59</v>
      </c>
      <c r="AQ8" s="122" t="s">
        <v>16</v>
      </c>
      <c r="AR8" s="124" t="s">
        <v>14</v>
      </c>
      <c r="AS8" s="124" t="s">
        <v>57</v>
      </c>
      <c r="AT8" s="93" t="s">
        <v>15</v>
      </c>
      <c r="AU8" s="93" t="s">
        <v>37</v>
      </c>
      <c r="AV8" s="93" t="s">
        <v>58</v>
      </c>
      <c r="AW8" s="231" t="s">
        <v>53</v>
      </c>
      <c r="AX8" s="121" t="s">
        <v>59</v>
      </c>
      <c r="AY8" s="123" t="s">
        <v>16</v>
      </c>
      <c r="AZ8" s="117" t="s">
        <v>14</v>
      </c>
      <c r="BA8" s="93" t="s">
        <v>57</v>
      </c>
      <c r="BB8" s="93" t="s">
        <v>15</v>
      </c>
      <c r="BC8" s="93" t="s">
        <v>37</v>
      </c>
      <c r="BD8" s="93" t="s">
        <v>58</v>
      </c>
      <c r="BE8" s="231" t="s">
        <v>53</v>
      </c>
      <c r="BF8" s="121" t="s">
        <v>59</v>
      </c>
      <c r="BG8" s="92" t="s">
        <v>16</v>
      </c>
      <c r="BH8" s="14"/>
      <c r="BI8" s="85"/>
      <c r="BJ8" s="85"/>
      <c r="BK8" s="85"/>
      <c r="BL8" s="85"/>
      <c r="BM8" s="85"/>
      <c r="BN8" s="85"/>
      <c r="BO8" s="85"/>
      <c r="BP8" s="85"/>
      <c r="BQ8" s="85"/>
      <c r="BR8" s="85"/>
      <c r="BS8" s="85"/>
      <c r="BT8" s="85"/>
      <c r="BU8" s="85"/>
      <c r="BV8" s="85"/>
      <c r="BW8" s="85"/>
      <c r="BX8" s="85"/>
      <c r="BY8" s="85"/>
      <c r="BZ8" s="85"/>
      <c r="CA8" s="85"/>
      <c r="CB8" s="85"/>
      <c r="CC8" s="85"/>
      <c r="CD8" s="85"/>
      <c r="CE8" s="85"/>
      <c r="CF8" s="85"/>
      <c r="CG8" s="85"/>
      <c r="CH8" s="85"/>
      <c r="CI8" s="85"/>
      <c r="CJ8" s="85"/>
      <c r="CK8" s="85"/>
      <c r="CL8" s="85"/>
      <c r="CM8" s="85"/>
      <c r="CN8" s="85"/>
      <c r="CO8" s="85"/>
      <c r="CP8" s="85"/>
      <c r="CQ8" s="85"/>
      <c r="CR8" s="85"/>
      <c r="CS8" s="85"/>
      <c r="CT8" s="85"/>
      <c r="CU8" s="85"/>
      <c r="CV8" s="85"/>
      <c r="CW8" s="85"/>
      <c r="CX8" s="85"/>
      <c r="CY8" s="85"/>
      <c r="CZ8" s="85"/>
      <c r="DA8" s="85"/>
      <c r="DB8" s="85"/>
      <c r="DC8" s="85"/>
      <c r="DD8" s="85"/>
      <c r="DE8" s="85"/>
      <c r="DF8" s="85"/>
      <c r="DG8" s="85"/>
      <c r="DH8" s="85"/>
      <c r="DI8" s="85"/>
      <c r="DJ8" s="85"/>
      <c r="DK8" s="85"/>
      <c r="DL8" s="85"/>
      <c r="DM8" s="85"/>
      <c r="DN8" s="85"/>
      <c r="DO8" s="85"/>
      <c r="DP8" s="85"/>
      <c r="DQ8" s="85"/>
      <c r="DR8" s="85"/>
      <c r="DS8" s="85"/>
      <c r="DT8" s="85"/>
      <c r="DU8" s="85"/>
      <c r="DV8" s="85"/>
      <c r="DW8" s="85"/>
      <c r="DX8" s="85"/>
    </row>
    <row r="9" spans="1:128" s="10" customFormat="1" ht="3.75" customHeight="1">
      <c r="A9" s="125"/>
      <c r="B9" s="13"/>
      <c r="C9" s="283">
        <v>250</v>
      </c>
      <c r="D9" s="283"/>
      <c r="E9" s="283">
        <v>16</v>
      </c>
      <c r="F9" s="13"/>
      <c r="G9" s="25"/>
      <c r="H9" s="25"/>
      <c r="I9" s="25"/>
      <c r="J9" s="25"/>
      <c r="K9" s="25"/>
      <c r="L9" s="11"/>
      <c r="M9" s="26"/>
      <c r="N9" s="26"/>
      <c r="O9" s="26"/>
      <c r="P9" s="26"/>
      <c r="Q9" s="26"/>
      <c r="R9" s="14"/>
      <c r="S9" s="22"/>
      <c r="T9" s="27"/>
      <c r="U9" s="27"/>
      <c r="V9" s="28"/>
      <c r="W9" s="28"/>
      <c r="X9" s="28"/>
      <c r="Y9" s="28"/>
      <c r="Z9" s="27"/>
      <c r="AA9" s="27"/>
      <c r="AB9" s="27"/>
      <c r="AC9" s="27"/>
      <c r="AD9" s="28"/>
      <c r="AE9" s="28"/>
      <c r="AF9" s="28"/>
      <c r="AG9" s="28"/>
      <c r="AH9" s="27"/>
      <c r="AI9" s="27"/>
      <c r="AJ9" s="27"/>
      <c r="AK9" s="27"/>
      <c r="AL9" s="28"/>
      <c r="AM9" s="28"/>
      <c r="AN9" s="28"/>
      <c r="AO9" s="28"/>
      <c r="AP9" s="27"/>
      <c r="AQ9" s="27"/>
      <c r="AR9" s="27"/>
      <c r="AS9" s="27"/>
      <c r="AT9" s="28"/>
      <c r="AU9" s="28"/>
      <c r="AV9" s="28"/>
      <c r="AW9" s="232"/>
      <c r="AX9" s="27"/>
      <c r="AY9" s="27"/>
      <c r="AZ9" s="27"/>
      <c r="BA9" s="27"/>
      <c r="BB9" s="28"/>
      <c r="BC9" s="28"/>
      <c r="BD9" s="28"/>
      <c r="BE9" s="232"/>
      <c r="BF9" s="28"/>
      <c r="BG9" s="29"/>
      <c r="BH9" s="24"/>
      <c r="BI9" s="85"/>
      <c r="BJ9" s="85"/>
      <c r="BK9" s="85"/>
      <c r="BL9" s="85"/>
      <c r="BM9" s="85"/>
      <c r="BN9" s="85"/>
      <c r="BO9" s="85"/>
      <c r="BP9" s="85"/>
      <c r="BQ9" s="85"/>
      <c r="BR9" s="85"/>
      <c r="BS9" s="85"/>
      <c r="BT9" s="85"/>
      <c r="BU9" s="85"/>
      <c r="BV9" s="85"/>
      <c r="BW9" s="85"/>
      <c r="BX9" s="85"/>
      <c r="BY9" s="85"/>
      <c r="BZ9" s="85"/>
      <c r="CA9" s="85"/>
      <c r="CB9" s="85"/>
      <c r="CC9" s="85"/>
      <c r="CD9" s="85"/>
      <c r="CE9" s="85"/>
      <c r="CF9" s="85"/>
      <c r="CG9" s="85"/>
      <c r="CH9" s="85"/>
      <c r="CI9" s="85"/>
      <c r="CJ9" s="85"/>
      <c r="CK9" s="85"/>
      <c r="CL9" s="85"/>
      <c r="CM9" s="85"/>
      <c r="CN9" s="85"/>
      <c r="CO9" s="85"/>
      <c r="CP9" s="85"/>
      <c r="CQ9" s="85"/>
      <c r="CR9" s="85"/>
      <c r="CS9" s="85"/>
      <c r="CT9" s="85"/>
      <c r="CU9" s="85"/>
      <c r="CV9" s="85"/>
      <c r="CW9" s="85"/>
      <c r="CX9" s="85"/>
      <c r="CY9" s="85"/>
      <c r="CZ9" s="85"/>
      <c r="DA9" s="85"/>
      <c r="DB9" s="85"/>
      <c r="DC9" s="85"/>
      <c r="DD9" s="85"/>
      <c r="DE9" s="85"/>
      <c r="DF9" s="85"/>
      <c r="DG9" s="85"/>
      <c r="DH9" s="85"/>
      <c r="DI9" s="85"/>
      <c r="DJ9" s="85"/>
      <c r="DK9" s="85"/>
      <c r="DL9" s="85"/>
      <c r="DM9" s="85"/>
      <c r="DN9" s="85"/>
      <c r="DO9" s="85"/>
      <c r="DP9" s="85"/>
      <c r="DQ9" s="85"/>
      <c r="DR9" s="85"/>
      <c r="DS9" s="85"/>
      <c r="DT9" s="85"/>
      <c r="DU9" s="85"/>
      <c r="DV9" s="85"/>
      <c r="DW9" s="85"/>
      <c r="DX9" s="85"/>
    </row>
    <row r="10" spans="1:128" s="10" customFormat="1" ht="39.75" customHeight="1">
      <c r="A10" s="261" t="s">
        <v>17</v>
      </c>
      <c r="B10" s="262" t="s">
        <v>61</v>
      </c>
      <c r="C10" s="260">
        <f aca="true" t="shared" si="0" ref="C10:K10">SUM(C11:C18)</f>
        <v>400</v>
      </c>
      <c r="D10" s="260">
        <f t="shared" si="0"/>
        <v>270</v>
      </c>
      <c r="E10" s="260">
        <f t="shared" si="0"/>
        <v>16</v>
      </c>
      <c r="F10" s="260">
        <f t="shared" si="0"/>
        <v>165</v>
      </c>
      <c r="G10" s="260">
        <f t="shared" si="0"/>
        <v>105</v>
      </c>
      <c r="H10" s="260">
        <f t="shared" si="0"/>
        <v>0</v>
      </c>
      <c r="I10" s="260">
        <f t="shared" si="0"/>
        <v>0</v>
      </c>
      <c r="J10" s="260">
        <f t="shared" si="0"/>
        <v>0</v>
      </c>
      <c r="K10" s="263">
        <f t="shared" si="0"/>
        <v>130</v>
      </c>
      <c r="L10" s="264">
        <f aca="true" t="shared" si="1" ref="L10:Q10">SUM(L11:L18)</f>
        <v>85</v>
      </c>
      <c r="M10" s="264">
        <f t="shared" si="1"/>
        <v>45</v>
      </c>
      <c r="N10" s="264">
        <f t="shared" si="1"/>
        <v>0</v>
      </c>
      <c r="O10" s="264">
        <f t="shared" si="1"/>
        <v>0</v>
      </c>
      <c r="P10" s="264">
        <f t="shared" si="1"/>
        <v>0</v>
      </c>
      <c r="Q10" s="264">
        <f t="shared" si="1"/>
        <v>70</v>
      </c>
      <c r="R10" s="260">
        <f>COUNTIF(R11:R18,"E")</f>
        <v>0</v>
      </c>
      <c r="S10" s="263">
        <f aca="true" t="shared" si="2" ref="S10:Y10">SUM(S11:S18)</f>
        <v>8</v>
      </c>
      <c r="T10" s="264">
        <f t="shared" si="2"/>
        <v>60</v>
      </c>
      <c r="U10" s="264">
        <f t="shared" si="2"/>
        <v>50</v>
      </c>
      <c r="V10" s="264">
        <f t="shared" si="2"/>
        <v>0</v>
      </c>
      <c r="W10" s="264">
        <f t="shared" si="2"/>
        <v>0</v>
      </c>
      <c r="X10" s="264">
        <f t="shared" si="2"/>
        <v>0</v>
      </c>
      <c r="Y10" s="264">
        <f t="shared" si="2"/>
        <v>40</v>
      </c>
      <c r="Z10" s="265">
        <f>COUNTIF(Z11:Z18,"E")</f>
        <v>3</v>
      </c>
      <c r="AA10" s="263">
        <f aca="true" t="shared" si="3" ref="AA10:AG10">SUM(AA11:AA18)</f>
        <v>6</v>
      </c>
      <c r="AB10" s="264">
        <f t="shared" si="3"/>
        <v>20</v>
      </c>
      <c r="AC10" s="264">
        <f t="shared" si="3"/>
        <v>10</v>
      </c>
      <c r="AD10" s="264">
        <f t="shared" si="3"/>
        <v>0</v>
      </c>
      <c r="AE10" s="264">
        <f t="shared" si="3"/>
        <v>0</v>
      </c>
      <c r="AF10" s="264">
        <f t="shared" si="3"/>
        <v>0</v>
      </c>
      <c r="AG10" s="264">
        <f t="shared" si="3"/>
        <v>20</v>
      </c>
      <c r="AH10" s="260">
        <f>COUNTIF(AH11:AH18,"E")</f>
        <v>1</v>
      </c>
      <c r="AI10" s="263">
        <f aca="true" t="shared" si="4" ref="AI10:AO10">SUM(AI11:AI18)</f>
        <v>2</v>
      </c>
      <c r="AJ10" s="260">
        <f t="shared" si="4"/>
        <v>0</v>
      </c>
      <c r="AK10" s="260">
        <f t="shared" si="4"/>
        <v>0</v>
      </c>
      <c r="AL10" s="260">
        <f t="shared" si="4"/>
        <v>0</v>
      </c>
      <c r="AM10" s="260">
        <f t="shared" si="4"/>
        <v>0</v>
      </c>
      <c r="AN10" s="260">
        <f t="shared" si="4"/>
        <v>0</v>
      </c>
      <c r="AO10" s="260">
        <f t="shared" si="4"/>
        <v>0</v>
      </c>
      <c r="AP10" s="260">
        <f>COUNTIF(AP11:AP18,"E")</f>
        <v>0</v>
      </c>
      <c r="AQ10" s="263">
        <f aca="true" t="shared" si="5" ref="AQ10:AW10">SUM(AQ11:AQ18)</f>
        <v>0</v>
      </c>
      <c r="AR10" s="260">
        <f t="shared" si="5"/>
        <v>0</v>
      </c>
      <c r="AS10" s="260">
        <f t="shared" si="5"/>
        <v>0</v>
      </c>
      <c r="AT10" s="260">
        <f t="shared" si="5"/>
        <v>0</v>
      </c>
      <c r="AU10" s="260">
        <f t="shared" si="5"/>
        <v>0</v>
      </c>
      <c r="AV10" s="260">
        <f t="shared" si="5"/>
        <v>0</v>
      </c>
      <c r="AW10" s="260">
        <f t="shared" si="5"/>
        <v>0</v>
      </c>
      <c r="AX10" s="260">
        <f>COUNTIF(AX11:AX18,"E")</f>
        <v>0</v>
      </c>
      <c r="AY10" s="263">
        <f aca="true" t="shared" si="6" ref="AY10:BE10">SUM(AY11:AY18)</f>
        <v>0</v>
      </c>
      <c r="AZ10" s="260">
        <f t="shared" si="6"/>
        <v>0</v>
      </c>
      <c r="BA10" s="260">
        <f t="shared" si="6"/>
        <v>0</v>
      </c>
      <c r="BB10" s="260">
        <f t="shared" si="6"/>
        <v>0</v>
      </c>
      <c r="BC10" s="260">
        <f t="shared" si="6"/>
        <v>0</v>
      </c>
      <c r="BD10" s="260">
        <f t="shared" si="6"/>
        <v>0</v>
      </c>
      <c r="BE10" s="260">
        <f t="shared" si="6"/>
        <v>0</v>
      </c>
      <c r="BF10" s="260">
        <f>COUNTIF(BF11:BF18,"E")</f>
        <v>0</v>
      </c>
      <c r="BG10" s="260">
        <f>SUM(BG11:BG18)</f>
        <v>0</v>
      </c>
      <c r="BH10" s="126"/>
      <c r="BI10" s="85"/>
      <c r="BJ10" s="85"/>
      <c r="BK10" s="85"/>
      <c r="BL10" s="85"/>
      <c r="BM10" s="85"/>
      <c r="BN10" s="85"/>
      <c r="BO10" s="85"/>
      <c r="BP10" s="85"/>
      <c r="BQ10" s="85"/>
      <c r="BR10" s="85"/>
      <c r="BS10" s="85"/>
      <c r="BT10" s="85"/>
      <c r="BU10" s="85"/>
      <c r="BV10" s="85"/>
      <c r="BW10" s="85"/>
      <c r="BX10" s="85"/>
      <c r="BY10" s="85"/>
      <c r="BZ10" s="85"/>
      <c r="CA10" s="85"/>
      <c r="CB10" s="85"/>
      <c r="CC10" s="85"/>
      <c r="CD10" s="85"/>
      <c r="CE10" s="85"/>
      <c r="CF10" s="85"/>
      <c r="CG10" s="85"/>
      <c r="CH10" s="85"/>
      <c r="CI10" s="85"/>
      <c r="CJ10" s="85"/>
      <c r="CK10" s="85"/>
      <c r="CL10" s="85"/>
      <c r="CM10" s="85"/>
      <c r="CN10" s="85"/>
      <c r="CO10" s="85"/>
      <c r="CP10" s="85"/>
      <c r="CQ10" s="85"/>
      <c r="CR10" s="85"/>
      <c r="CS10" s="85"/>
      <c r="CT10" s="85"/>
      <c r="CU10" s="85"/>
      <c r="CV10" s="85"/>
      <c r="CW10" s="85"/>
      <c r="CX10" s="85"/>
      <c r="CY10" s="85"/>
      <c r="CZ10" s="85"/>
      <c r="DA10" s="85"/>
      <c r="DB10" s="85"/>
      <c r="DC10" s="85"/>
      <c r="DD10" s="85"/>
      <c r="DE10" s="85"/>
      <c r="DF10" s="85"/>
      <c r="DG10" s="85"/>
      <c r="DH10" s="85"/>
      <c r="DI10" s="85"/>
      <c r="DJ10" s="85"/>
      <c r="DK10" s="85"/>
      <c r="DL10" s="85"/>
      <c r="DM10" s="85"/>
      <c r="DN10" s="85"/>
      <c r="DO10" s="85"/>
      <c r="DP10" s="85"/>
      <c r="DQ10" s="85"/>
      <c r="DR10" s="85"/>
      <c r="DS10" s="85"/>
      <c r="DT10" s="85"/>
      <c r="DU10" s="85"/>
      <c r="DV10" s="85"/>
      <c r="DW10" s="85"/>
      <c r="DX10" s="85"/>
    </row>
    <row r="11" spans="1:128" s="135" customFormat="1" ht="34.5" customHeight="1">
      <c r="A11" s="127">
        <v>1</v>
      </c>
      <c r="B11" s="128" t="s">
        <v>21</v>
      </c>
      <c r="C11" s="129">
        <f aca="true" t="shared" si="7" ref="C11:C18">SUM(F11:K11)</f>
        <v>100</v>
      </c>
      <c r="D11" s="129">
        <f aca="true" t="shared" si="8" ref="D11:D18">SUM(F11:K11)-H11-K11</f>
        <v>70</v>
      </c>
      <c r="E11" s="129">
        <f>S11+AA11+AI11+AQ11+AY11+BG11</f>
        <v>4</v>
      </c>
      <c r="F11" s="129">
        <f aca="true" t="shared" si="9" ref="F11:K11">L11+T11+AB11+AJ11+AR11+AZ11</f>
        <v>40</v>
      </c>
      <c r="G11" s="129">
        <f t="shared" si="9"/>
        <v>30</v>
      </c>
      <c r="H11" s="129">
        <f t="shared" si="9"/>
        <v>0</v>
      </c>
      <c r="I11" s="129">
        <f t="shared" si="9"/>
        <v>0</v>
      </c>
      <c r="J11" s="129">
        <f t="shared" si="9"/>
        <v>0</v>
      </c>
      <c r="K11" s="130">
        <f t="shared" si="9"/>
        <v>30</v>
      </c>
      <c r="L11" s="78">
        <v>20</v>
      </c>
      <c r="M11" s="73">
        <v>15</v>
      </c>
      <c r="N11" s="73"/>
      <c r="O11" s="73"/>
      <c r="P11" s="73"/>
      <c r="Q11" s="73">
        <v>15</v>
      </c>
      <c r="R11" s="131" t="s">
        <v>18</v>
      </c>
      <c r="S11" s="68">
        <v>2</v>
      </c>
      <c r="T11" s="69">
        <v>20</v>
      </c>
      <c r="U11" s="70">
        <v>15</v>
      </c>
      <c r="V11" s="70"/>
      <c r="W11" s="71"/>
      <c r="X11" s="71"/>
      <c r="Y11" s="73">
        <v>15</v>
      </c>
      <c r="Z11" s="132" t="s">
        <v>19</v>
      </c>
      <c r="AA11" s="68">
        <v>2</v>
      </c>
      <c r="AB11" s="69"/>
      <c r="AC11" s="70"/>
      <c r="AD11" s="70"/>
      <c r="AE11" s="70"/>
      <c r="AF11" s="70"/>
      <c r="AG11" s="73"/>
      <c r="AH11" s="66"/>
      <c r="AI11" s="68"/>
      <c r="AJ11" s="69"/>
      <c r="AK11" s="70"/>
      <c r="AL11" s="70"/>
      <c r="AM11" s="71"/>
      <c r="AN11" s="71"/>
      <c r="AO11" s="73"/>
      <c r="AP11" s="66"/>
      <c r="AQ11" s="68"/>
      <c r="AR11" s="69"/>
      <c r="AS11" s="70"/>
      <c r="AT11" s="70"/>
      <c r="AU11" s="70"/>
      <c r="AV11" s="70"/>
      <c r="AW11" s="233"/>
      <c r="AX11" s="66"/>
      <c r="AY11" s="68"/>
      <c r="AZ11" s="69"/>
      <c r="BA11" s="70"/>
      <c r="BB11" s="70"/>
      <c r="BC11" s="70"/>
      <c r="BD11" s="70"/>
      <c r="BE11" s="237"/>
      <c r="BF11" s="66"/>
      <c r="BG11" s="68"/>
      <c r="BH11" s="133"/>
      <c r="BI11" s="134"/>
      <c r="BJ11" s="134"/>
      <c r="BK11" s="134"/>
      <c r="BL11" s="134"/>
      <c r="BM11" s="134"/>
      <c r="BN11" s="134"/>
      <c r="BO11" s="134"/>
      <c r="BP11" s="134"/>
      <c r="BQ11" s="134"/>
      <c r="BR11" s="134"/>
      <c r="BS11" s="134"/>
      <c r="BT11" s="134"/>
      <c r="BU11" s="134"/>
      <c r="BV11" s="134"/>
      <c r="BW11" s="134"/>
      <c r="BX11" s="134"/>
      <c r="BY11" s="134"/>
      <c r="BZ11" s="134"/>
      <c r="CA11" s="134"/>
      <c r="CB11" s="134"/>
      <c r="CC11" s="134"/>
      <c r="CD11" s="134"/>
      <c r="CE11" s="134"/>
      <c r="CF11" s="134"/>
      <c r="CG11" s="134"/>
      <c r="CH11" s="134"/>
      <c r="CI11" s="134"/>
      <c r="CJ11" s="134"/>
      <c r="CK11" s="134"/>
      <c r="CL11" s="134"/>
      <c r="CM11" s="134"/>
      <c r="CN11" s="134"/>
      <c r="CO11" s="134"/>
      <c r="CP11" s="134"/>
      <c r="CQ11" s="134"/>
      <c r="CR11" s="134"/>
      <c r="CS11" s="134"/>
      <c r="CT11" s="134"/>
      <c r="CU11" s="134"/>
      <c r="CV11" s="134"/>
      <c r="CW11" s="134"/>
      <c r="CX11" s="134"/>
      <c r="CY11" s="134"/>
      <c r="CZ11" s="134"/>
      <c r="DA11" s="134"/>
      <c r="DB11" s="134"/>
      <c r="DC11" s="134"/>
      <c r="DD11" s="134"/>
      <c r="DE11" s="134"/>
      <c r="DF11" s="134"/>
      <c r="DG11" s="134"/>
      <c r="DH11" s="134"/>
      <c r="DI11" s="134"/>
      <c r="DJ11" s="134"/>
      <c r="DK11" s="134"/>
      <c r="DL11" s="134"/>
      <c r="DM11" s="134"/>
      <c r="DN11" s="134"/>
      <c r="DO11" s="134"/>
      <c r="DP11" s="134"/>
      <c r="DQ11" s="134"/>
      <c r="DR11" s="134"/>
      <c r="DS11" s="134"/>
      <c r="DT11" s="134"/>
      <c r="DU11" s="134"/>
      <c r="DV11" s="134"/>
      <c r="DW11" s="134"/>
      <c r="DX11" s="134"/>
    </row>
    <row r="12" spans="1:128" s="135" customFormat="1" ht="34.5" customHeight="1">
      <c r="A12" s="136">
        <v>2</v>
      </c>
      <c r="B12" s="128" t="s">
        <v>62</v>
      </c>
      <c r="C12" s="129">
        <f t="shared" si="7"/>
        <v>100</v>
      </c>
      <c r="D12" s="129">
        <f t="shared" si="8"/>
        <v>70</v>
      </c>
      <c r="E12" s="129">
        <f aca="true" t="shared" si="10" ref="E12:E18">S12+AA12+AI12+AQ12+AY12+BG12</f>
        <v>4</v>
      </c>
      <c r="F12" s="129">
        <f>L12+T12+AB12+AJ12+AR12+AZ12</f>
        <v>40</v>
      </c>
      <c r="G12" s="129">
        <f aca="true" t="shared" si="11" ref="G12:G18">M12+U12+AC12+AK12+AS12+BA12</f>
        <v>30</v>
      </c>
      <c r="H12" s="129">
        <f aca="true" t="shared" si="12" ref="H12:H18">N12+V12+AD12+AL12+AT12+BB12</f>
        <v>0</v>
      </c>
      <c r="I12" s="129">
        <f aca="true" t="shared" si="13" ref="I12:I18">O12+W12+AE12+AM12+AU12+BC12</f>
        <v>0</v>
      </c>
      <c r="J12" s="129">
        <f aca="true" t="shared" si="14" ref="J12:J18">P12+X12+AF12+AN12+AV12+BD12</f>
        <v>0</v>
      </c>
      <c r="K12" s="130">
        <f aca="true" t="shared" si="15" ref="K12:K18">Q12+Y12+AG12+AO12+AW12+BE12</f>
        <v>30</v>
      </c>
      <c r="L12" s="72">
        <v>20</v>
      </c>
      <c r="M12" s="70">
        <v>15</v>
      </c>
      <c r="N12" s="70"/>
      <c r="O12" s="73"/>
      <c r="P12" s="73"/>
      <c r="Q12" s="73">
        <v>15</v>
      </c>
      <c r="R12" s="74" t="s">
        <v>18</v>
      </c>
      <c r="S12" s="58">
        <v>2</v>
      </c>
      <c r="T12" s="64">
        <v>20</v>
      </c>
      <c r="U12" s="55">
        <v>15</v>
      </c>
      <c r="V12" s="55"/>
      <c r="W12" s="56"/>
      <c r="X12" s="56"/>
      <c r="Y12" s="55">
        <v>15</v>
      </c>
      <c r="Z12" s="137" t="s">
        <v>19</v>
      </c>
      <c r="AA12" s="58">
        <v>2</v>
      </c>
      <c r="AB12" s="64"/>
      <c r="AC12" s="55"/>
      <c r="AD12" s="55"/>
      <c r="AE12" s="55"/>
      <c r="AF12" s="55"/>
      <c r="AG12" s="55"/>
      <c r="AH12" s="75"/>
      <c r="AI12" s="57"/>
      <c r="AJ12" s="64"/>
      <c r="AK12" s="55"/>
      <c r="AL12" s="55"/>
      <c r="AM12" s="56"/>
      <c r="AN12" s="56"/>
      <c r="AO12" s="55"/>
      <c r="AP12" s="75"/>
      <c r="AQ12" s="58"/>
      <c r="AR12" s="64"/>
      <c r="AS12" s="55"/>
      <c r="AT12" s="55"/>
      <c r="AU12" s="55"/>
      <c r="AV12" s="55"/>
      <c r="AW12" s="234"/>
      <c r="AX12" s="75"/>
      <c r="AY12" s="58"/>
      <c r="AZ12" s="64"/>
      <c r="BA12" s="55"/>
      <c r="BB12" s="55"/>
      <c r="BC12" s="55"/>
      <c r="BD12" s="55"/>
      <c r="BE12" s="234"/>
      <c r="BF12" s="75"/>
      <c r="BG12" s="58"/>
      <c r="BH12" s="133"/>
      <c r="BI12" s="134"/>
      <c r="BJ12" s="134"/>
      <c r="BK12" s="134"/>
      <c r="BL12" s="134"/>
      <c r="BM12" s="134"/>
      <c r="BN12" s="134"/>
      <c r="BO12" s="134"/>
      <c r="BP12" s="134"/>
      <c r="BQ12" s="134"/>
      <c r="BR12" s="134"/>
      <c r="BS12" s="134"/>
      <c r="BT12" s="134"/>
      <c r="BU12" s="134"/>
      <c r="BV12" s="134"/>
      <c r="BW12" s="134"/>
      <c r="BX12" s="134"/>
      <c r="BY12" s="134"/>
      <c r="BZ12" s="134"/>
      <c r="CA12" s="134"/>
      <c r="CB12" s="134"/>
      <c r="CC12" s="134"/>
      <c r="CD12" s="134"/>
      <c r="CE12" s="134"/>
      <c r="CF12" s="134"/>
      <c r="CG12" s="134"/>
      <c r="CH12" s="134"/>
      <c r="CI12" s="134"/>
      <c r="CJ12" s="134"/>
      <c r="CK12" s="134"/>
      <c r="CL12" s="134"/>
      <c r="CM12" s="134"/>
      <c r="CN12" s="134"/>
      <c r="CO12" s="134"/>
      <c r="CP12" s="134"/>
      <c r="CQ12" s="134"/>
      <c r="CR12" s="134"/>
      <c r="CS12" s="134"/>
      <c r="CT12" s="134"/>
      <c r="CU12" s="134"/>
      <c r="CV12" s="134"/>
      <c r="CW12" s="134"/>
      <c r="CX12" s="134"/>
      <c r="CY12" s="134"/>
      <c r="CZ12" s="134"/>
      <c r="DA12" s="134"/>
      <c r="DB12" s="134"/>
      <c r="DC12" s="134"/>
      <c r="DD12" s="134"/>
      <c r="DE12" s="134"/>
      <c r="DF12" s="134"/>
      <c r="DG12" s="134"/>
      <c r="DH12" s="134"/>
      <c r="DI12" s="134"/>
      <c r="DJ12" s="134"/>
      <c r="DK12" s="134"/>
      <c r="DL12" s="134"/>
      <c r="DM12" s="134"/>
      <c r="DN12" s="134"/>
      <c r="DO12" s="134"/>
      <c r="DP12" s="134"/>
      <c r="DQ12" s="134"/>
      <c r="DR12" s="134"/>
      <c r="DS12" s="134"/>
      <c r="DT12" s="134"/>
      <c r="DU12" s="134"/>
      <c r="DV12" s="134"/>
      <c r="DW12" s="134"/>
      <c r="DX12" s="134"/>
    </row>
    <row r="13" spans="1:128" s="135" customFormat="1" ht="34.5" customHeight="1">
      <c r="A13" s="136">
        <v>3</v>
      </c>
      <c r="B13" s="138" t="s">
        <v>63</v>
      </c>
      <c r="C13" s="129">
        <f t="shared" si="7"/>
        <v>25</v>
      </c>
      <c r="D13" s="129">
        <f t="shared" si="8"/>
        <v>15</v>
      </c>
      <c r="E13" s="129">
        <f t="shared" si="10"/>
        <v>1</v>
      </c>
      <c r="F13" s="129">
        <f aca="true" t="shared" si="16" ref="F13:F18">L13+T13+AB13+AJ13+AR13+AZ13</f>
        <v>15</v>
      </c>
      <c r="G13" s="129">
        <f t="shared" si="11"/>
        <v>0</v>
      </c>
      <c r="H13" s="129">
        <f t="shared" si="12"/>
        <v>0</v>
      </c>
      <c r="I13" s="129">
        <f t="shared" si="13"/>
        <v>0</v>
      </c>
      <c r="J13" s="129">
        <f t="shared" si="14"/>
        <v>0</v>
      </c>
      <c r="K13" s="130">
        <f t="shared" si="15"/>
        <v>10</v>
      </c>
      <c r="L13" s="54">
        <v>15</v>
      </c>
      <c r="M13" s="55"/>
      <c r="N13" s="55"/>
      <c r="O13" s="73"/>
      <c r="P13" s="73"/>
      <c r="Q13" s="73">
        <v>10</v>
      </c>
      <c r="R13" s="74" t="s">
        <v>18</v>
      </c>
      <c r="S13" s="58">
        <v>1</v>
      </c>
      <c r="T13" s="76"/>
      <c r="U13" s="73"/>
      <c r="V13" s="73"/>
      <c r="W13" s="77"/>
      <c r="X13" s="77"/>
      <c r="Y13" s="55"/>
      <c r="Z13" s="74"/>
      <c r="AA13" s="58"/>
      <c r="AB13" s="76"/>
      <c r="AC13" s="73"/>
      <c r="AD13" s="73"/>
      <c r="AE13" s="55"/>
      <c r="AF13" s="55"/>
      <c r="AG13" s="55"/>
      <c r="AH13" s="74"/>
      <c r="AI13" s="58"/>
      <c r="AJ13" s="76"/>
      <c r="AK13" s="73"/>
      <c r="AL13" s="73"/>
      <c r="AM13" s="77"/>
      <c r="AN13" s="77"/>
      <c r="AO13" s="55"/>
      <c r="AP13" s="74"/>
      <c r="AQ13" s="58"/>
      <c r="AR13" s="76"/>
      <c r="AS13" s="73"/>
      <c r="AT13" s="73"/>
      <c r="AU13" s="73"/>
      <c r="AV13" s="73"/>
      <c r="AW13" s="234"/>
      <c r="AX13" s="74"/>
      <c r="AY13" s="58"/>
      <c r="AZ13" s="76"/>
      <c r="BA13" s="73"/>
      <c r="BB13" s="73"/>
      <c r="BC13" s="73"/>
      <c r="BD13" s="73"/>
      <c r="BE13" s="233"/>
      <c r="BF13" s="74"/>
      <c r="BG13" s="58"/>
      <c r="BH13" s="133"/>
      <c r="BI13" s="134"/>
      <c r="BJ13" s="134"/>
      <c r="BK13" s="134"/>
      <c r="BL13" s="134"/>
      <c r="BM13" s="134"/>
      <c r="BN13" s="134"/>
      <c r="BO13" s="134"/>
      <c r="BP13" s="134"/>
      <c r="BQ13" s="134"/>
      <c r="BR13" s="134"/>
      <c r="BS13" s="134"/>
      <c r="BT13" s="134"/>
      <c r="BU13" s="134"/>
      <c r="BV13" s="134"/>
      <c r="BW13" s="134"/>
      <c r="BX13" s="134"/>
      <c r="BY13" s="134"/>
      <c r="BZ13" s="134"/>
      <c r="CA13" s="134"/>
      <c r="CB13" s="134"/>
      <c r="CC13" s="134"/>
      <c r="CD13" s="134"/>
      <c r="CE13" s="134"/>
      <c r="CF13" s="134"/>
      <c r="CG13" s="134"/>
      <c r="CH13" s="134"/>
      <c r="CI13" s="134"/>
      <c r="CJ13" s="134"/>
      <c r="CK13" s="134"/>
      <c r="CL13" s="134"/>
      <c r="CM13" s="134"/>
      <c r="CN13" s="134"/>
      <c r="CO13" s="134"/>
      <c r="CP13" s="134"/>
      <c r="CQ13" s="134"/>
      <c r="CR13" s="134"/>
      <c r="CS13" s="134"/>
      <c r="CT13" s="134"/>
      <c r="CU13" s="134"/>
      <c r="CV13" s="134"/>
      <c r="CW13" s="134"/>
      <c r="CX13" s="134"/>
      <c r="CY13" s="134"/>
      <c r="CZ13" s="134"/>
      <c r="DA13" s="134"/>
      <c r="DB13" s="134"/>
      <c r="DC13" s="134"/>
      <c r="DD13" s="134"/>
      <c r="DE13" s="134"/>
      <c r="DF13" s="134"/>
      <c r="DG13" s="134"/>
      <c r="DH13" s="134"/>
      <c r="DI13" s="134"/>
      <c r="DJ13" s="134"/>
      <c r="DK13" s="134"/>
      <c r="DL13" s="134"/>
      <c r="DM13" s="134"/>
      <c r="DN13" s="134"/>
      <c r="DO13" s="134"/>
      <c r="DP13" s="134"/>
      <c r="DQ13" s="134"/>
      <c r="DR13" s="134"/>
      <c r="DS13" s="134"/>
      <c r="DT13" s="134"/>
      <c r="DU13" s="134"/>
      <c r="DV13" s="134"/>
      <c r="DW13" s="134"/>
      <c r="DX13" s="134"/>
    </row>
    <row r="14" spans="1:128" s="135" customFormat="1" ht="34.5" customHeight="1">
      <c r="A14" s="136">
        <v>4</v>
      </c>
      <c r="B14" s="138" t="s">
        <v>64</v>
      </c>
      <c r="C14" s="129">
        <f t="shared" si="7"/>
        <v>25</v>
      </c>
      <c r="D14" s="129">
        <f t="shared" si="8"/>
        <v>15</v>
      </c>
      <c r="E14" s="129">
        <f t="shared" si="10"/>
        <v>1</v>
      </c>
      <c r="F14" s="129">
        <f t="shared" si="16"/>
        <v>15</v>
      </c>
      <c r="G14" s="129">
        <f t="shared" si="11"/>
        <v>0</v>
      </c>
      <c r="H14" s="129">
        <f t="shared" si="12"/>
        <v>0</v>
      </c>
      <c r="I14" s="129">
        <f t="shared" si="13"/>
        <v>0</v>
      </c>
      <c r="J14" s="129">
        <f t="shared" si="14"/>
        <v>0</v>
      </c>
      <c r="K14" s="130">
        <f t="shared" si="15"/>
        <v>10</v>
      </c>
      <c r="L14" s="54">
        <v>15</v>
      </c>
      <c r="M14" s="55"/>
      <c r="N14" s="55"/>
      <c r="O14" s="73"/>
      <c r="P14" s="73"/>
      <c r="Q14" s="73">
        <v>10</v>
      </c>
      <c r="R14" s="74" t="s">
        <v>18</v>
      </c>
      <c r="S14" s="58">
        <v>1</v>
      </c>
      <c r="T14" s="76"/>
      <c r="U14" s="73"/>
      <c r="V14" s="73"/>
      <c r="W14" s="77"/>
      <c r="X14" s="77"/>
      <c r="Y14" s="55"/>
      <c r="Z14" s="74"/>
      <c r="AA14" s="58"/>
      <c r="AB14" s="76"/>
      <c r="AC14" s="73"/>
      <c r="AD14" s="73"/>
      <c r="AE14" s="55"/>
      <c r="AF14" s="55"/>
      <c r="AG14" s="55"/>
      <c r="AH14" s="74"/>
      <c r="AI14" s="58"/>
      <c r="AJ14" s="76"/>
      <c r="AK14" s="73"/>
      <c r="AL14" s="73"/>
      <c r="AM14" s="77"/>
      <c r="AN14" s="77"/>
      <c r="AO14" s="55"/>
      <c r="AP14" s="74"/>
      <c r="AQ14" s="58"/>
      <c r="AR14" s="76"/>
      <c r="AS14" s="73"/>
      <c r="AT14" s="73"/>
      <c r="AU14" s="73"/>
      <c r="AV14" s="73"/>
      <c r="AW14" s="234"/>
      <c r="AX14" s="74"/>
      <c r="AY14" s="58"/>
      <c r="AZ14" s="76"/>
      <c r="BA14" s="73"/>
      <c r="BB14" s="73"/>
      <c r="BC14" s="73"/>
      <c r="BD14" s="73"/>
      <c r="BE14" s="233"/>
      <c r="BF14" s="74"/>
      <c r="BG14" s="58"/>
      <c r="BH14" s="133"/>
      <c r="BI14" s="134"/>
      <c r="BJ14" s="134"/>
      <c r="BK14" s="134"/>
      <c r="BL14" s="134"/>
      <c r="BM14" s="134"/>
      <c r="BN14" s="134"/>
      <c r="BO14" s="134"/>
      <c r="BP14" s="134"/>
      <c r="BQ14" s="134"/>
      <c r="BR14" s="134"/>
      <c r="BS14" s="134"/>
      <c r="BT14" s="134"/>
      <c r="BU14" s="134"/>
      <c r="BV14" s="134"/>
      <c r="BW14" s="134"/>
      <c r="BX14" s="134"/>
      <c r="BY14" s="134"/>
      <c r="BZ14" s="134"/>
      <c r="CA14" s="134"/>
      <c r="CB14" s="134"/>
      <c r="CC14" s="134"/>
      <c r="CD14" s="134"/>
      <c r="CE14" s="134"/>
      <c r="CF14" s="134"/>
      <c r="CG14" s="134"/>
      <c r="CH14" s="134"/>
      <c r="CI14" s="134"/>
      <c r="CJ14" s="134"/>
      <c r="CK14" s="134"/>
      <c r="CL14" s="134"/>
      <c r="CM14" s="134"/>
      <c r="CN14" s="134"/>
      <c r="CO14" s="134"/>
      <c r="CP14" s="134"/>
      <c r="CQ14" s="134"/>
      <c r="CR14" s="134"/>
      <c r="CS14" s="134"/>
      <c r="CT14" s="134"/>
      <c r="CU14" s="134"/>
      <c r="CV14" s="134"/>
      <c r="CW14" s="134"/>
      <c r="CX14" s="134"/>
      <c r="CY14" s="134"/>
      <c r="CZ14" s="134"/>
      <c r="DA14" s="134"/>
      <c r="DB14" s="134"/>
      <c r="DC14" s="134"/>
      <c r="DD14" s="134"/>
      <c r="DE14" s="134"/>
      <c r="DF14" s="134"/>
      <c r="DG14" s="134"/>
      <c r="DH14" s="134"/>
      <c r="DI14" s="134"/>
      <c r="DJ14" s="134"/>
      <c r="DK14" s="134"/>
      <c r="DL14" s="134"/>
      <c r="DM14" s="134"/>
      <c r="DN14" s="134"/>
      <c r="DO14" s="134"/>
      <c r="DP14" s="134"/>
      <c r="DQ14" s="134"/>
      <c r="DR14" s="134"/>
      <c r="DS14" s="134"/>
      <c r="DT14" s="134"/>
      <c r="DU14" s="134"/>
      <c r="DV14" s="134"/>
      <c r="DW14" s="134"/>
      <c r="DX14" s="134"/>
    </row>
    <row r="15" spans="1:128" s="135" customFormat="1" ht="34.5" customHeight="1">
      <c r="A15" s="136">
        <v>5</v>
      </c>
      <c r="B15" s="138" t="s">
        <v>65</v>
      </c>
      <c r="C15" s="129">
        <f t="shared" si="7"/>
        <v>25</v>
      </c>
      <c r="D15" s="129">
        <f t="shared" si="8"/>
        <v>15</v>
      </c>
      <c r="E15" s="129">
        <f t="shared" si="10"/>
        <v>1</v>
      </c>
      <c r="F15" s="129">
        <f t="shared" si="16"/>
        <v>15</v>
      </c>
      <c r="G15" s="129">
        <f t="shared" si="11"/>
        <v>0</v>
      </c>
      <c r="H15" s="129">
        <f t="shared" si="12"/>
        <v>0</v>
      </c>
      <c r="I15" s="129">
        <f t="shared" si="13"/>
        <v>0</v>
      </c>
      <c r="J15" s="129">
        <f t="shared" si="14"/>
        <v>0</v>
      </c>
      <c r="K15" s="130">
        <f t="shared" si="15"/>
        <v>10</v>
      </c>
      <c r="L15" s="78">
        <v>15</v>
      </c>
      <c r="M15" s="73"/>
      <c r="N15" s="73"/>
      <c r="O15" s="73"/>
      <c r="P15" s="73"/>
      <c r="Q15" s="73">
        <v>10</v>
      </c>
      <c r="R15" s="74" t="s">
        <v>18</v>
      </c>
      <c r="S15" s="58">
        <v>1</v>
      </c>
      <c r="T15" s="76"/>
      <c r="U15" s="73"/>
      <c r="V15" s="73"/>
      <c r="W15" s="77"/>
      <c r="X15" s="77"/>
      <c r="Y15" s="55"/>
      <c r="Z15" s="74"/>
      <c r="AA15" s="58"/>
      <c r="AB15" s="76"/>
      <c r="AC15" s="73"/>
      <c r="AD15" s="73"/>
      <c r="AE15" s="55"/>
      <c r="AF15" s="55"/>
      <c r="AG15" s="55"/>
      <c r="AH15" s="74"/>
      <c r="AI15" s="58"/>
      <c r="AJ15" s="76"/>
      <c r="AK15" s="73"/>
      <c r="AL15" s="73"/>
      <c r="AM15" s="77"/>
      <c r="AN15" s="77"/>
      <c r="AO15" s="55"/>
      <c r="AP15" s="74"/>
      <c r="AQ15" s="58"/>
      <c r="AR15" s="76"/>
      <c r="AS15" s="73"/>
      <c r="AT15" s="73"/>
      <c r="AU15" s="73"/>
      <c r="AV15" s="73"/>
      <c r="AW15" s="234"/>
      <c r="AX15" s="74"/>
      <c r="AY15" s="58"/>
      <c r="AZ15" s="76"/>
      <c r="BA15" s="73"/>
      <c r="BB15" s="73"/>
      <c r="BC15" s="73"/>
      <c r="BD15" s="73"/>
      <c r="BE15" s="233"/>
      <c r="BF15" s="74"/>
      <c r="BG15" s="58"/>
      <c r="BH15" s="133"/>
      <c r="BI15" s="134"/>
      <c r="BJ15" s="134"/>
      <c r="BK15" s="134"/>
      <c r="BL15" s="134"/>
      <c r="BM15" s="134"/>
      <c r="BN15" s="134"/>
      <c r="BO15" s="134"/>
      <c r="BP15" s="134"/>
      <c r="BQ15" s="134"/>
      <c r="BR15" s="134"/>
      <c r="BS15" s="134"/>
      <c r="BT15" s="134"/>
      <c r="BU15" s="134"/>
      <c r="BV15" s="134"/>
      <c r="BW15" s="134"/>
      <c r="BX15" s="134"/>
      <c r="BY15" s="134"/>
      <c r="BZ15" s="134"/>
      <c r="CA15" s="134"/>
      <c r="CB15" s="134"/>
      <c r="CC15" s="134"/>
      <c r="CD15" s="134"/>
      <c r="CE15" s="134"/>
      <c r="CF15" s="134"/>
      <c r="CG15" s="134"/>
      <c r="CH15" s="134"/>
      <c r="CI15" s="134"/>
      <c r="CJ15" s="134"/>
      <c r="CK15" s="134"/>
      <c r="CL15" s="134"/>
      <c r="CM15" s="134"/>
      <c r="CN15" s="134"/>
      <c r="CO15" s="134"/>
      <c r="CP15" s="134"/>
      <c r="CQ15" s="134"/>
      <c r="CR15" s="134"/>
      <c r="CS15" s="134"/>
      <c r="CT15" s="134"/>
      <c r="CU15" s="134"/>
      <c r="CV15" s="134"/>
      <c r="CW15" s="134"/>
      <c r="CX15" s="134"/>
      <c r="CY15" s="134"/>
      <c r="CZ15" s="134"/>
      <c r="DA15" s="134"/>
      <c r="DB15" s="134"/>
      <c r="DC15" s="134"/>
      <c r="DD15" s="134"/>
      <c r="DE15" s="134"/>
      <c r="DF15" s="134"/>
      <c r="DG15" s="134"/>
      <c r="DH15" s="134"/>
      <c r="DI15" s="134"/>
      <c r="DJ15" s="134"/>
      <c r="DK15" s="134"/>
      <c r="DL15" s="134"/>
      <c r="DM15" s="134"/>
      <c r="DN15" s="134"/>
      <c r="DO15" s="134"/>
      <c r="DP15" s="134"/>
      <c r="DQ15" s="134"/>
      <c r="DR15" s="134"/>
      <c r="DS15" s="134"/>
      <c r="DT15" s="134"/>
      <c r="DU15" s="134"/>
      <c r="DV15" s="134"/>
      <c r="DW15" s="134"/>
      <c r="DX15" s="134"/>
    </row>
    <row r="16" spans="1:128" s="135" customFormat="1" ht="34.5" customHeight="1">
      <c r="A16" s="136">
        <v>6</v>
      </c>
      <c r="B16" s="128" t="s">
        <v>66</v>
      </c>
      <c r="C16" s="129">
        <f t="shared" si="7"/>
        <v>50</v>
      </c>
      <c r="D16" s="129">
        <f t="shared" si="8"/>
        <v>30</v>
      </c>
      <c r="E16" s="129">
        <f t="shared" si="10"/>
        <v>2</v>
      </c>
      <c r="F16" s="129">
        <f t="shared" si="16"/>
        <v>20</v>
      </c>
      <c r="G16" s="129">
        <f t="shared" si="11"/>
        <v>10</v>
      </c>
      <c r="H16" s="129">
        <f t="shared" si="12"/>
        <v>0</v>
      </c>
      <c r="I16" s="129">
        <f t="shared" si="13"/>
        <v>0</v>
      </c>
      <c r="J16" s="129">
        <f t="shared" si="14"/>
        <v>0</v>
      </c>
      <c r="K16" s="130">
        <f t="shared" si="15"/>
        <v>20</v>
      </c>
      <c r="L16" s="72"/>
      <c r="M16" s="70"/>
      <c r="N16" s="70"/>
      <c r="O16" s="73"/>
      <c r="P16" s="73"/>
      <c r="Q16" s="73"/>
      <c r="R16" s="74"/>
      <c r="S16" s="58"/>
      <c r="T16" s="76"/>
      <c r="U16" s="73"/>
      <c r="V16" s="73"/>
      <c r="W16" s="77"/>
      <c r="X16" s="77"/>
      <c r="Y16" s="55"/>
      <c r="Z16" s="74"/>
      <c r="AA16" s="58"/>
      <c r="AB16" s="76">
        <v>20</v>
      </c>
      <c r="AC16" s="73">
        <v>10</v>
      </c>
      <c r="AD16" s="73"/>
      <c r="AE16" s="55"/>
      <c r="AF16" s="55"/>
      <c r="AG16" s="55">
        <v>20</v>
      </c>
      <c r="AH16" s="139" t="s">
        <v>19</v>
      </c>
      <c r="AI16" s="58">
        <v>2</v>
      </c>
      <c r="AJ16" s="76"/>
      <c r="AK16" s="73"/>
      <c r="AL16" s="73"/>
      <c r="AM16" s="77"/>
      <c r="AN16" s="77"/>
      <c r="AO16" s="55"/>
      <c r="AP16" s="74"/>
      <c r="AQ16" s="58"/>
      <c r="AR16" s="76"/>
      <c r="AS16" s="73"/>
      <c r="AT16" s="73"/>
      <c r="AU16" s="73"/>
      <c r="AV16" s="73"/>
      <c r="AW16" s="234"/>
      <c r="AX16" s="74"/>
      <c r="AY16" s="58"/>
      <c r="AZ16" s="76"/>
      <c r="BA16" s="73"/>
      <c r="BB16" s="73"/>
      <c r="BC16" s="73"/>
      <c r="BD16" s="73"/>
      <c r="BE16" s="233"/>
      <c r="BF16" s="74"/>
      <c r="BG16" s="58"/>
      <c r="BH16" s="133"/>
      <c r="BI16" s="134"/>
      <c r="BJ16" s="134"/>
      <c r="BK16" s="134"/>
      <c r="BL16" s="134"/>
      <c r="BM16" s="134"/>
      <c r="BN16" s="134"/>
      <c r="BO16" s="134"/>
      <c r="BP16" s="134"/>
      <c r="BQ16" s="134"/>
      <c r="BR16" s="134"/>
      <c r="BS16" s="134"/>
      <c r="BT16" s="134"/>
      <c r="BU16" s="134"/>
      <c r="BV16" s="134"/>
      <c r="BW16" s="134"/>
      <c r="BX16" s="134"/>
      <c r="BY16" s="134"/>
      <c r="BZ16" s="134"/>
      <c r="CA16" s="134"/>
      <c r="CB16" s="134"/>
      <c r="CC16" s="134"/>
      <c r="CD16" s="134"/>
      <c r="CE16" s="134"/>
      <c r="CF16" s="134"/>
      <c r="CG16" s="134"/>
      <c r="CH16" s="134"/>
      <c r="CI16" s="134"/>
      <c r="CJ16" s="134"/>
      <c r="CK16" s="134"/>
      <c r="CL16" s="134"/>
      <c r="CM16" s="134"/>
      <c r="CN16" s="134"/>
      <c r="CO16" s="134"/>
      <c r="CP16" s="134"/>
      <c r="CQ16" s="134"/>
      <c r="CR16" s="134"/>
      <c r="CS16" s="134"/>
      <c r="CT16" s="134"/>
      <c r="CU16" s="134"/>
      <c r="CV16" s="134"/>
      <c r="CW16" s="134"/>
      <c r="CX16" s="134"/>
      <c r="CY16" s="134"/>
      <c r="CZ16" s="134"/>
      <c r="DA16" s="134"/>
      <c r="DB16" s="134"/>
      <c r="DC16" s="134"/>
      <c r="DD16" s="134"/>
      <c r="DE16" s="134"/>
      <c r="DF16" s="134"/>
      <c r="DG16" s="134"/>
      <c r="DH16" s="134"/>
      <c r="DI16" s="134"/>
      <c r="DJ16" s="134"/>
      <c r="DK16" s="134"/>
      <c r="DL16" s="134"/>
      <c r="DM16" s="134"/>
      <c r="DN16" s="134"/>
      <c r="DO16" s="134"/>
      <c r="DP16" s="134"/>
      <c r="DQ16" s="134"/>
      <c r="DR16" s="134"/>
      <c r="DS16" s="134"/>
      <c r="DT16" s="134"/>
      <c r="DU16" s="134"/>
      <c r="DV16" s="134"/>
      <c r="DW16" s="134"/>
      <c r="DX16" s="134"/>
    </row>
    <row r="17" spans="1:128" s="135" customFormat="1" ht="34.5" customHeight="1">
      <c r="A17" s="136">
        <v>7</v>
      </c>
      <c r="B17" s="128" t="s">
        <v>67</v>
      </c>
      <c r="C17" s="129">
        <f t="shared" si="7"/>
        <v>25</v>
      </c>
      <c r="D17" s="129">
        <f t="shared" si="8"/>
        <v>15</v>
      </c>
      <c r="E17" s="129">
        <f t="shared" si="10"/>
        <v>1</v>
      </c>
      <c r="F17" s="129">
        <f t="shared" si="16"/>
        <v>0</v>
      </c>
      <c r="G17" s="129">
        <f t="shared" si="11"/>
        <v>15</v>
      </c>
      <c r="H17" s="129">
        <f t="shared" si="12"/>
        <v>0</v>
      </c>
      <c r="I17" s="129">
        <f t="shared" si="13"/>
        <v>0</v>
      </c>
      <c r="J17" s="129">
        <f t="shared" si="14"/>
        <v>0</v>
      </c>
      <c r="K17" s="130">
        <f t="shared" si="15"/>
        <v>10</v>
      </c>
      <c r="L17" s="54"/>
      <c r="M17" s="55">
        <v>15</v>
      </c>
      <c r="N17" s="55"/>
      <c r="O17" s="73"/>
      <c r="P17" s="73"/>
      <c r="Q17" s="73">
        <v>10</v>
      </c>
      <c r="R17" s="74" t="s">
        <v>18</v>
      </c>
      <c r="S17" s="58">
        <v>1</v>
      </c>
      <c r="T17" s="76"/>
      <c r="U17" s="73"/>
      <c r="V17" s="73"/>
      <c r="W17" s="77"/>
      <c r="X17" s="77"/>
      <c r="Y17" s="55"/>
      <c r="Z17" s="74"/>
      <c r="AA17" s="58"/>
      <c r="AB17" s="76"/>
      <c r="AC17" s="73"/>
      <c r="AD17" s="73"/>
      <c r="AE17" s="55"/>
      <c r="AF17" s="55"/>
      <c r="AG17" s="55"/>
      <c r="AH17" s="74"/>
      <c r="AI17" s="58"/>
      <c r="AJ17" s="76"/>
      <c r="AK17" s="73"/>
      <c r="AL17" s="73"/>
      <c r="AM17" s="77"/>
      <c r="AN17" s="77"/>
      <c r="AO17" s="55"/>
      <c r="AP17" s="74"/>
      <c r="AQ17" s="58"/>
      <c r="AR17" s="76"/>
      <c r="AS17" s="73"/>
      <c r="AT17" s="73"/>
      <c r="AU17" s="73"/>
      <c r="AV17" s="73"/>
      <c r="AW17" s="234"/>
      <c r="AX17" s="74"/>
      <c r="AY17" s="58"/>
      <c r="AZ17" s="76"/>
      <c r="BA17" s="73"/>
      <c r="BB17" s="73"/>
      <c r="BC17" s="73"/>
      <c r="BD17" s="73"/>
      <c r="BE17" s="233"/>
      <c r="BF17" s="74"/>
      <c r="BG17" s="58"/>
      <c r="BH17" s="133"/>
      <c r="BI17" s="134"/>
      <c r="BJ17" s="134"/>
      <c r="BK17" s="134"/>
      <c r="BL17" s="134"/>
      <c r="BM17" s="134"/>
      <c r="BN17" s="134"/>
      <c r="BO17" s="134"/>
      <c r="BP17" s="134"/>
      <c r="BQ17" s="134"/>
      <c r="BR17" s="134"/>
      <c r="BS17" s="134"/>
      <c r="BT17" s="134"/>
      <c r="BU17" s="134"/>
      <c r="BV17" s="134"/>
      <c r="BW17" s="134"/>
      <c r="BX17" s="134"/>
      <c r="BY17" s="134"/>
      <c r="BZ17" s="134"/>
      <c r="CA17" s="134"/>
      <c r="CB17" s="134"/>
      <c r="CC17" s="134"/>
      <c r="CD17" s="134"/>
      <c r="CE17" s="134"/>
      <c r="CF17" s="134"/>
      <c r="CG17" s="134"/>
      <c r="CH17" s="134"/>
      <c r="CI17" s="134"/>
      <c r="CJ17" s="134"/>
      <c r="CK17" s="134"/>
      <c r="CL17" s="134"/>
      <c r="CM17" s="134"/>
      <c r="CN17" s="134"/>
      <c r="CO17" s="134"/>
      <c r="CP17" s="134"/>
      <c r="CQ17" s="134"/>
      <c r="CR17" s="134"/>
      <c r="CS17" s="134"/>
      <c r="CT17" s="134"/>
      <c r="CU17" s="134"/>
      <c r="CV17" s="134"/>
      <c r="CW17" s="134"/>
      <c r="CX17" s="134"/>
      <c r="CY17" s="134"/>
      <c r="CZ17" s="134"/>
      <c r="DA17" s="134"/>
      <c r="DB17" s="134"/>
      <c r="DC17" s="134"/>
      <c r="DD17" s="134"/>
      <c r="DE17" s="134"/>
      <c r="DF17" s="134"/>
      <c r="DG17" s="134"/>
      <c r="DH17" s="134"/>
      <c r="DI17" s="134"/>
      <c r="DJ17" s="134"/>
      <c r="DK17" s="134"/>
      <c r="DL17" s="134"/>
      <c r="DM17" s="134"/>
      <c r="DN17" s="134"/>
      <c r="DO17" s="134"/>
      <c r="DP17" s="134"/>
      <c r="DQ17" s="134"/>
      <c r="DR17" s="134"/>
      <c r="DS17" s="134"/>
      <c r="DT17" s="134"/>
      <c r="DU17" s="134"/>
      <c r="DV17" s="134"/>
      <c r="DW17" s="134"/>
      <c r="DX17" s="134"/>
    </row>
    <row r="18" spans="1:128" s="135" customFormat="1" ht="34.5" customHeight="1">
      <c r="A18" s="140">
        <v>8</v>
      </c>
      <c r="B18" s="128" t="s">
        <v>48</v>
      </c>
      <c r="C18" s="129">
        <f t="shared" si="7"/>
        <v>50</v>
      </c>
      <c r="D18" s="129">
        <f t="shared" si="8"/>
        <v>40</v>
      </c>
      <c r="E18" s="129">
        <f t="shared" si="10"/>
        <v>2</v>
      </c>
      <c r="F18" s="129">
        <f t="shared" si="16"/>
        <v>20</v>
      </c>
      <c r="G18" s="129">
        <f t="shared" si="11"/>
        <v>20</v>
      </c>
      <c r="H18" s="129">
        <f t="shared" si="12"/>
        <v>0</v>
      </c>
      <c r="I18" s="129">
        <f t="shared" si="13"/>
        <v>0</v>
      </c>
      <c r="J18" s="129">
        <f t="shared" si="14"/>
        <v>0</v>
      </c>
      <c r="K18" s="130">
        <f t="shared" si="15"/>
        <v>10</v>
      </c>
      <c r="L18" s="141"/>
      <c r="M18" s="142"/>
      <c r="N18" s="142"/>
      <c r="O18" s="142"/>
      <c r="P18" s="142"/>
      <c r="Q18" s="142"/>
      <c r="R18" s="143"/>
      <c r="S18" s="144"/>
      <c r="T18" s="145">
        <v>20</v>
      </c>
      <c r="U18" s="142">
        <v>20</v>
      </c>
      <c r="V18" s="142"/>
      <c r="W18" s="146"/>
      <c r="X18" s="146"/>
      <c r="Y18" s="142">
        <v>10</v>
      </c>
      <c r="Z18" s="147" t="s">
        <v>19</v>
      </c>
      <c r="AA18" s="144">
        <v>2</v>
      </c>
      <c r="AB18" s="145"/>
      <c r="AC18" s="142"/>
      <c r="AD18" s="142"/>
      <c r="AE18" s="142"/>
      <c r="AF18" s="142"/>
      <c r="AG18" s="142"/>
      <c r="AH18" s="143"/>
      <c r="AI18" s="144"/>
      <c r="AJ18" s="145"/>
      <c r="AK18" s="142"/>
      <c r="AL18" s="142"/>
      <c r="AM18" s="146"/>
      <c r="AN18" s="146"/>
      <c r="AO18" s="142"/>
      <c r="AP18" s="143"/>
      <c r="AQ18" s="144"/>
      <c r="AR18" s="145"/>
      <c r="AS18" s="142"/>
      <c r="AT18" s="142"/>
      <c r="AU18" s="142"/>
      <c r="AV18" s="142"/>
      <c r="AW18" s="235"/>
      <c r="AX18" s="143"/>
      <c r="AY18" s="144"/>
      <c r="AZ18" s="145"/>
      <c r="BA18" s="142"/>
      <c r="BB18" s="142"/>
      <c r="BC18" s="142"/>
      <c r="BD18" s="142"/>
      <c r="BE18" s="235"/>
      <c r="BF18" s="143"/>
      <c r="BG18" s="148"/>
      <c r="BH18" s="133"/>
      <c r="BI18" s="134"/>
      <c r="BJ18" s="134"/>
      <c r="BK18" s="134"/>
      <c r="BL18" s="134"/>
      <c r="BM18" s="134"/>
      <c r="BN18" s="134"/>
      <c r="BO18" s="134"/>
      <c r="BP18" s="134"/>
      <c r="BQ18" s="134"/>
      <c r="BR18" s="134"/>
      <c r="BS18" s="134"/>
      <c r="BT18" s="134"/>
      <c r="BU18" s="134"/>
      <c r="BV18" s="134"/>
      <c r="BW18" s="134"/>
      <c r="BX18" s="134"/>
      <c r="BY18" s="134"/>
      <c r="BZ18" s="134"/>
      <c r="CA18" s="134"/>
      <c r="CB18" s="134"/>
      <c r="CC18" s="134"/>
      <c r="CD18" s="134"/>
      <c r="CE18" s="134"/>
      <c r="CF18" s="134"/>
      <c r="CG18" s="134"/>
      <c r="CH18" s="134"/>
      <c r="CI18" s="134"/>
      <c r="CJ18" s="134"/>
      <c r="CK18" s="134"/>
      <c r="CL18" s="134"/>
      <c r="CM18" s="134"/>
      <c r="CN18" s="134"/>
      <c r="CO18" s="134"/>
      <c r="CP18" s="134"/>
      <c r="CQ18" s="134"/>
      <c r="CR18" s="134"/>
      <c r="CS18" s="134"/>
      <c r="CT18" s="134"/>
      <c r="CU18" s="134"/>
      <c r="CV18" s="134"/>
      <c r="CW18" s="134"/>
      <c r="CX18" s="134"/>
      <c r="CY18" s="134"/>
      <c r="CZ18" s="134"/>
      <c r="DA18" s="134"/>
      <c r="DB18" s="134"/>
      <c r="DC18" s="134"/>
      <c r="DD18" s="134"/>
      <c r="DE18" s="134"/>
      <c r="DF18" s="134"/>
      <c r="DG18" s="134"/>
      <c r="DH18" s="134"/>
      <c r="DI18" s="134"/>
      <c r="DJ18" s="134"/>
      <c r="DK18" s="134"/>
      <c r="DL18" s="134"/>
      <c r="DM18" s="134"/>
      <c r="DN18" s="134"/>
      <c r="DO18" s="134"/>
      <c r="DP18" s="134"/>
      <c r="DQ18" s="134"/>
      <c r="DR18" s="134"/>
      <c r="DS18" s="134"/>
      <c r="DT18" s="134"/>
      <c r="DU18" s="134"/>
      <c r="DV18" s="134"/>
      <c r="DW18" s="134"/>
      <c r="DX18" s="134"/>
    </row>
    <row r="19" spans="1:128" s="10" customFormat="1" ht="3.75" customHeight="1">
      <c r="A19" s="149"/>
      <c r="B19" s="150"/>
      <c r="C19" s="282">
        <v>475</v>
      </c>
      <c r="D19" s="282"/>
      <c r="E19" s="282">
        <v>32</v>
      </c>
      <c r="F19" s="151"/>
      <c r="G19" s="151"/>
      <c r="H19" s="151"/>
      <c r="I19" s="151"/>
      <c r="J19" s="151"/>
      <c r="K19" s="151"/>
      <c r="L19" s="152"/>
      <c r="M19" s="152"/>
      <c r="N19" s="152"/>
      <c r="O19" s="152"/>
      <c r="P19" s="152"/>
      <c r="Q19" s="152"/>
      <c r="R19" s="152"/>
      <c r="S19" s="151"/>
      <c r="T19" s="153"/>
      <c r="U19" s="153"/>
      <c r="V19" s="153"/>
      <c r="W19" s="153"/>
      <c r="X19" s="153"/>
      <c r="Y19" s="153"/>
      <c r="Z19" s="153"/>
      <c r="AA19" s="151"/>
      <c r="AB19" s="153"/>
      <c r="AC19" s="153"/>
      <c r="AD19" s="153"/>
      <c r="AE19" s="153"/>
      <c r="AF19" s="153"/>
      <c r="AG19" s="153"/>
      <c r="AH19" s="153"/>
      <c r="AI19" s="151"/>
      <c r="AJ19" s="153"/>
      <c r="AK19" s="153"/>
      <c r="AL19" s="153"/>
      <c r="AM19" s="153"/>
      <c r="AN19" s="153"/>
      <c r="AO19" s="153"/>
      <c r="AP19" s="153"/>
      <c r="AQ19" s="151"/>
      <c r="AR19" s="153"/>
      <c r="AS19" s="153"/>
      <c r="AT19" s="153"/>
      <c r="AU19" s="153"/>
      <c r="AV19" s="153"/>
      <c r="AW19" s="236"/>
      <c r="AX19" s="153"/>
      <c r="AY19" s="151"/>
      <c r="AZ19" s="153"/>
      <c r="BA19" s="153"/>
      <c r="BB19" s="153"/>
      <c r="BC19" s="153"/>
      <c r="BD19" s="153"/>
      <c r="BE19" s="236"/>
      <c r="BF19" s="153"/>
      <c r="BG19" s="154"/>
      <c r="BH19" s="155"/>
      <c r="BI19" s="85"/>
      <c r="BJ19" s="85"/>
      <c r="BK19" s="85"/>
      <c r="BL19" s="85"/>
      <c r="BM19" s="85"/>
      <c r="BN19" s="85"/>
      <c r="BO19" s="85"/>
      <c r="BP19" s="85"/>
      <c r="BQ19" s="85"/>
      <c r="BR19" s="85"/>
      <c r="BS19" s="85"/>
      <c r="BT19" s="85"/>
      <c r="BU19" s="85"/>
      <c r="BV19" s="85"/>
      <c r="BW19" s="85"/>
      <c r="BX19" s="85"/>
      <c r="BY19" s="85"/>
      <c r="BZ19" s="85"/>
      <c r="CA19" s="85"/>
      <c r="CB19" s="85"/>
      <c r="CC19" s="85"/>
      <c r="CD19" s="85"/>
      <c r="CE19" s="85"/>
      <c r="CF19" s="85"/>
      <c r="CG19" s="85"/>
      <c r="CH19" s="85"/>
      <c r="CI19" s="85"/>
      <c r="CJ19" s="85"/>
      <c r="CK19" s="85"/>
      <c r="CL19" s="85"/>
      <c r="CM19" s="85"/>
      <c r="CN19" s="85"/>
      <c r="CO19" s="85"/>
      <c r="CP19" s="85"/>
      <c r="CQ19" s="85"/>
      <c r="CR19" s="85"/>
      <c r="CS19" s="85"/>
      <c r="CT19" s="85"/>
      <c r="CU19" s="85"/>
      <c r="CV19" s="85"/>
      <c r="CW19" s="85"/>
      <c r="CX19" s="85"/>
      <c r="CY19" s="85"/>
      <c r="CZ19" s="85"/>
      <c r="DA19" s="85"/>
      <c r="DB19" s="85"/>
      <c r="DC19" s="85"/>
      <c r="DD19" s="85"/>
      <c r="DE19" s="85"/>
      <c r="DF19" s="85"/>
      <c r="DG19" s="85"/>
      <c r="DH19" s="85"/>
      <c r="DI19" s="85"/>
      <c r="DJ19" s="85"/>
      <c r="DK19" s="85"/>
      <c r="DL19" s="85"/>
      <c r="DM19" s="85"/>
      <c r="DN19" s="85"/>
      <c r="DO19" s="85"/>
      <c r="DP19" s="85"/>
      <c r="DQ19" s="85"/>
      <c r="DR19" s="85"/>
      <c r="DS19" s="85"/>
      <c r="DT19" s="85"/>
      <c r="DU19" s="85"/>
      <c r="DV19" s="85"/>
      <c r="DW19" s="85"/>
      <c r="DX19" s="85"/>
    </row>
    <row r="20" spans="1:128" s="157" customFormat="1" ht="39.75" customHeight="1">
      <c r="A20" s="261" t="s">
        <v>20</v>
      </c>
      <c r="B20" s="262" t="s">
        <v>68</v>
      </c>
      <c r="C20" s="260">
        <f>SUM(C21:C30)</f>
        <v>800</v>
      </c>
      <c r="D20" s="260">
        <f>SUM(D21:D30)</f>
        <v>475</v>
      </c>
      <c r="E20" s="260">
        <f>SUM(E21:E30)</f>
        <v>32</v>
      </c>
      <c r="F20" s="260">
        <f>SUM(F21:F30)</f>
        <v>185</v>
      </c>
      <c r="G20" s="260">
        <f aca="true" t="shared" si="17" ref="G20:Q20">SUM(G21:G30)</f>
        <v>180</v>
      </c>
      <c r="H20" s="260">
        <f t="shared" si="17"/>
        <v>0</v>
      </c>
      <c r="I20" s="260">
        <f t="shared" si="17"/>
        <v>20</v>
      </c>
      <c r="J20" s="260">
        <f t="shared" si="17"/>
        <v>90</v>
      </c>
      <c r="K20" s="263">
        <f t="shared" si="17"/>
        <v>325</v>
      </c>
      <c r="L20" s="264">
        <f t="shared" si="17"/>
        <v>165</v>
      </c>
      <c r="M20" s="260">
        <f t="shared" si="17"/>
        <v>60</v>
      </c>
      <c r="N20" s="260">
        <f t="shared" si="17"/>
        <v>0</v>
      </c>
      <c r="O20" s="260">
        <f t="shared" si="17"/>
        <v>0</v>
      </c>
      <c r="P20" s="260">
        <f t="shared" si="17"/>
        <v>0</v>
      </c>
      <c r="Q20" s="260">
        <f t="shared" si="17"/>
        <v>150</v>
      </c>
      <c r="R20" s="260">
        <f>COUNTIF(R21:R30,"E")</f>
        <v>0</v>
      </c>
      <c r="S20" s="263">
        <f aca="true" t="shared" si="18" ref="S20:Y20">SUM(S21:S30)</f>
        <v>15</v>
      </c>
      <c r="T20" s="264">
        <f t="shared" si="18"/>
        <v>0</v>
      </c>
      <c r="U20" s="264">
        <f t="shared" si="18"/>
        <v>30</v>
      </c>
      <c r="V20" s="264">
        <f t="shared" si="18"/>
        <v>0</v>
      </c>
      <c r="W20" s="264">
        <f t="shared" si="18"/>
        <v>0</v>
      </c>
      <c r="X20" s="264">
        <f t="shared" si="18"/>
        <v>0</v>
      </c>
      <c r="Y20" s="264">
        <f t="shared" si="18"/>
        <v>20</v>
      </c>
      <c r="Z20" s="264">
        <f>COUNTIF(Z21:Z30,"E")</f>
        <v>0</v>
      </c>
      <c r="AA20" s="263">
        <f aca="true" t="shared" si="19" ref="AA20:AG20">SUM(AA21:AA30)</f>
        <v>2</v>
      </c>
      <c r="AB20" s="260">
        <f t="shared" si="19"/>
        <v>0</v>
      </c>
      <c r="AC20" s="260">
        <f t="shared" si="19"/>
        <v>30</v>
      </c>
      <c r="AD20" s="260">
        <f t="shared" si="19"/>
        <v>0</v>
      </c>
      <c r="AE20" s="260">
        <f t="shared" si="19"/>
        <v>0</v>
      </c>
      <c r="AF20" s="260">
        <f t="shared" si="19"/>
        <v>45</v>
      </c>
      <c r="AG20" s="260">
        <f t="shared" si="19"/>
        <v>50</v>
      </c>
      <c r="AH20" s="260">
        <f>COUNTIF(AH21:AH30,"E")</f>
        <v>0</v>
      </c>
      <c r="AI20" s="263">
        <f aca="true" t="shared" si="20" ref="AI20:AO20">SUM(AI21:AI30)</f>
        <v>5</v>
      </c>
      <c r="AJ20" s="260">
        <f t="shared" si="20"/>
        <v>0</v>
      </c>
      <c r="AK20" s="260">
        <f t="shared" si="20"/>
        <v>30</v>
      </c>
      <c r="AL20" s="260">
        <f t="shared" si="20"/>
        <v>0</v>
      </c>
      <c r="AM20" s="260">
        <f t="shared" si="20"/>
        <v>0</v>
      </c>
      <c r="AN20" s="260">
        <f t="shared" si="20"/>
        <v>45</v>
      </c>
      <c r="AO20" s="260">
        <f t="shared" si="20"/>
        <v>50</v>
      </c>
      <c r="AP20" s="260">
        <f>COUNTIF(AP21:AP30,"E")</f>
        <v>0</v>
      </c>
      <c r="AQ20" s="263">
        <f aca="true" t="shared" si="21" ref="AQ20:AW20">SUM(AQ21:AQ30)</f>
        <v>5</v>
      </c>
      <c r="AR20" s="260">
        <f t="shared" si="21"/>
        <v>0</v>
      </c>
      <c r="AS20" s="260">
        <f t="shared" si="21"/>
        <v>30</v>
      </c>
      <c r="AT20" s="260">
        <f t="shared" si="21"/>
        <v>0</v>
      </c>
      <c r="AU20" s="260">
        <f t="shared" si="21"/>
        <v>0</v>
      </c>
      <c r="AV20" s="260">
        <f t="shared" si="21"/>
        <v>0</v>
      </c>
      <c r="AW20" s="260">
        <f t="shared" si="21"/>
        <v>20</v>
      </c>
      <c r="AX20" s="260">
        <f>COUNTIF(AX21:AX30,"Zoc/E")</f>
        <v>1</v>
      </c>
      <c r="AY20" s="263">
        <f aca="true" t="shared" si="22" ref="AY20:BE20">SUM(AY21:AY30)</f>
        <v>2</v>
      </c>
      <c r="AZ20" s="260">
        <f t="shared" si="22"/>
        <v>20</v>
      </c>
      <c r="BA20" s="260">
        <f t="shared" si="22"/>
        <v>0</v>
      </c>
      <c r="BB20" s="260">
        <f t="shared" si="22"/>
        <v>0</v>
      </c>
      <c r="BC20" s="260">
        <f t="shared" si="22"/>
        <v>20</v>
      </c>
      <c r="BD20" s="260">
        <f t="shared" si="22"/>
        <v>0</v>
      </c>
      <c r="BE20" s="260">
        <f t="shared" si="22"/>
        <v>35</v>
      </c>
      <c r="BF20" s="260">
        <f>COUNTIF(BF21:BF30,"Zoc/E")</f>
        <v>0</v>
      </c>
      <c r="BG20" s="260">
        <f>SUM(BG21:BG30)</f>
        <v>3</v>
      </c>
      <c r="BH20" s="126"/>
      <c r="BI20" s="156"/>
      <c r="BJ20" s="156"/>
      <c r="BK20" s="156"/>
      <c r="BL20" s="156"/>
      <c r="BM20" s="156"/>
      <c r="BN20" s="156"/>
      <c r="BO20" s="156"/>
      <c r="BP20" s="156"/>
      <c r="BQ20" s="156"/>
      <c r="BR20" s="156"/>
      <c r="BS20" s="156"/>
      <c r="BT20" s="156"/>
      <c r="BU20" s="156"/>
      <c r="BV20" s="156"/>
      <c r="BW20" s="156"/>
      <c r="BX20" s="156"/>
      <c r="BY20" s="156"/>
      <c r="BZ20" s="156"/>
      <c r="CA20" s="156"/>
      <c r="CB20" s="156"/>
      <c r="CC20" s="156"/>
      <c r="CD20" s="156"/>
      <c r="CE20" s="156"/>
      <c r="CF20" s="156"/>
      <c r="CG20" s="156"/>
      <c r="CH20" s="156"/>
      <c r="CI20" s="156"/>
      <c r="CJ20" s="156"/>
      <c r="CK20" s="156"/>
      <c r="CL20" s="156"/>
      <c r="CM20" s="156"/>
      <c r="CN20" s="156"/>
      <c r="CO20" s="156"/>
      <c r="CP20" s="156"/>
      <c r="CQ20" s="156"/>
      <c r="CR20" s="156"/>
      <c r="CS20" s="156"/>
      <c r="CT20" s="156"/>
      <c r="CU20" s="156"/>
      <c r="CV20" s="156"/>
      <c r="CW20" s="156"/>
      <c r="CX20" s="156"/>
      <c r="CY20" s="156"/>
      <c r="CZ20" s="156"/>
      <c r="DA20" s="156"/>
      <c r="DB20" s="156"/>
      <c r="DC20" s="156"/>
      <c r="DD20" s="156"/>
      <c r="DE20" s="156"/>
      <c r="DF20" s="156"/>
      <c r="DG20" s="156"/>
      <c r="DH20" s="156"/>
      <c r="DI20" s="156"/>
      <c r="DJ20" s="156"/>
      <c r="DK20" s="156"/>
      <c r="DL20" s="156"/>
      <c r="DM20" s="156"/>
      <c r="DN20" s="156"/>
      <c r="DO20" s="156"/>
      <c r="DP20" s="156"/>
      <c r="DQ20" s="156"/>
      <c r="DR20" s="156"/>
      <c r="DS20" s="156"/>
      <c r="DT20" s="156"/>
      <c r="DU20" s="156"/>
      <c r="DV20" s="156"/>
      <c r="DW20" s="156"/>
      <c r="DX20" s="156"/>
    </row>
    <row r="21" spans="1:60" s="87" customFormat="1" ht="34.5" customHeight="1">
      <c r="A21" s="127">
        <v>1</v>
      </c>
      <c r="B21" s="158" t="s">
        <v>69</v>
      </c>
      <c r="C21" s="129">
        <f>SUM(F21:K21)</f>
        <v>50</v>
      </c>
      <c r="D21" s="129">
        <f>SUM(F21:K21)-H21-K21</f>
        <v>25</v>
      </c>
      <c r="E21" s="129">
        <f>S21+AA21+AI21+AQ21+AY21+BG21</f>
        <v>2</v>
      </c>
      <c r="F21" s="129">
        <f aca="true" t="shared" si="23" ref="F21:K21">SUM(L21+T21+AB21+AJ21+AR21+AZ21)</f>
        <v>25</v>
      </c>
      <c r="G21" s="129">
        <f t="shared" si="23"/>
        <v>0</v>
      </c>
      <c r="H21" s="129">
        <f t="shared" si="23"/>
        <v>0</v>
      </c>
      <c r="I21" s="129">
        <f t="shared" si="23"/>
        <v>0</v>
      </c>
      <c r="J21" s="129">
        <f t="shared" si="23"/>
        <v>0</v>
      </c>
      <c r="K21" s="130">
        <f t="shared" si="23"/>
        <v>25</v>
      </c>
      <c r="L21" s="72">
        <v>25</v>
      </c>
      <c r="M21" s="70"/>
      <c r="N21" s="70"/>
      <c r="O21" s="70"/>
      <c r="P21" s="70"/>
      <c r="Q21" s="70">
        <v>25</v>
      </c>
      <c r="R21" s="74" t="s">
        <v>18</v>
      </c>
      <c r="S21" s="68">
        <v>2</v>
      </c>
      <c r="T21" s="69"/>
      <c r="U21" s="70"/>
      <c r="V21" s="70"/>
      <c r="W21" s="70"/>
      <c r="X21" s="70"/>
      <c r="Y21" s="70"/>
      <c r="Z21" s="66"/>
      <c r="AA21" s="68"/>
      <c r="AB21" s="69"/>
      <c r="AC21" s="70"/>
      <c r="AD21" s="70"/>
      <c r="AE21" s="70"/>
      <c r="AF21" s="70"/>
      <c r="AG21" s="70"/>
      <c r="AH21" s="66"/>
      <c r="AI21" s="68"/>
      <c r="AJ21" s="69"/>
      <c r="AK21" s="70"/>
      <c r="AL21" s="70"/>
      <c r="AM21" s="70"/>
      <c r="AN21" s="70"/>
      <c r="AO21" s="70"/>
      <c r="AP21" s="66"/>
      <c r="AQ21" s="68"/>
      <c r="AR21" s="69"/>
      <c r="AS21" s="70"/>
      <c r="AT21" s="70"/>
      <c r="AU21" s="70"/>
      <c r="AV21" s="70"/>
      <c r="AW21" s="237"/>
      <c r="AX21" s="66"/>
      <c r="AY21" s="68"/>
      <c r="AZ21" s="69"/>
      <c r="BA21" s="70"/>
      <c r="BB21" s="70"/>
      <c r="BC21" s="70"/>
      <c r="BD21" s="70"/>
      <c r="BE21" s="237"/>
      <c r="BF21" s="66"/>
      <c r="BG21" s="68"/>
      <c r="BH21" s="86"/>
    </row>
    <row r="22" spans="1:60" s="87" customFormat="1" ht="34.5" customHeight="1">
      <c r="A22" s="136">
        <v>2</v>
      </c>
      <c r="B22" s="138" t="s">
        <v>70</v>
      </c>
      <c r="C22" s="129">
        <f>SUM(F22:K22)</f>
        <v>50</v>
      </c>
      <c r="D22" s="129">
        <f>SUM(F22:K22)-H22-K22</f>
        <v>30</v>
      </c>
      <c r="E22" s="129">
        <f aca="true" t="shared" si="24" ref="E22:E30">S22+AA22+AI22+AQ22+AY22+BG22</f>
        <v>2</v>
      </c>
      <c r="F22" s="129">
        <f aca="true" t="shared" si="25" ref="F22:F30">SUM(L22+T22+AB22+AJ22+AR22+AZ22)</f>
        <v>30</v>
      </c>
      <c r="G22" s="129">
        <f aca="true" t="shared" si="26" ref="G22:G30">SUM(M22+U22+AC22+AK22+AS22+BA22)</f>
        <v>0</v>
      </c>
      <c r="H22" s="129">
        <f aca="true" t="shared" si="27" ref="H22:H30">SUM(N22+V22+AD22+AL22+AT22+BB22)</f>
        <v>0</v>
      </c>
      <c r="I22" s="129">
        <f aca="true" t="shared" si="28" ref="I22:I30">SUM(O22+W22+AE22+AM22+AU22+BC22)</f>
        <v>0</v>
      </c>
      <c r="J22" s="129">
        <f aca="true" t="shared" si="29" ref="J22:J30">SUM(P22+X22+AF22+AN22+AV22+BD22)</f>
        <v>0</v>
      </c>
      <c r="K22" s="130">
        <f aca="true" t="shared" si="30" ref="K22:K30">SUM(Q22+Y22+AG22+AO22+AW22+BE22)</f>
        <v>20</v>
      </c>
      <c r="L22" s="54">
        <v>30</v>
      </c>
      <c r="M22" s="55"/>
      <c r="N22" s="55"/>
      <c r="O22" s="55"/>
      <c r="P22" s="55"/>
      <c r="Q22" s="55">
        <v>20</v>
      </c>
      <c r="R22" s="75" t="s">
        <v>18</v>
      </c>
      <c r="S22" s="58">
        <v>2</v>
      </c>
      <c r="T22" s="64"/>
      <c r="U22" s="55"/>
      <c r="V22" s="55"/>
      <c r="W22" s="55"/>
      <c r="X22" s="55"/>
      <c r="Y22" s="55"/>
      <c r="Z22" s="75"/>
      <c r="AA22" s="58"/>
      <c r="AB22" s="64"/>
      <c r="AC22" s="55"/>
      <c r="AD22" s="55"/>
      <c r="AE22" s="55"/>
      <c r="AF22" s="55"/>
      <c r="AG22" s="55"/>
      <c r="AH22" s="75"/>
      <c r="AI22" s="58"/>
      <c r="AJ22" s="64"/>
      <c r="AK22" s="55"/>
      <c r="AL22" s="55"/>
      <c r="AM22" s="55"/>
      <c r="AN22" s="55"/>
      <c r="AO22" s="55"/>
      <c r="AP22" s="75"/>
      <c r="AQ22" s="58"/>
      <c r="AR22" s="64"/>
      <c r="AS22" s="55"/>
      <c r="AT22" s="55"/>
      <c r="AU22" s="55"/>
      <c r="AV22" s="55"/>
      <c r="AW22" s="234"/>
      <c r="AX22" s="75"/>
      <c r="AY22" s="58"/>
      <c r="AZ22" s="64"/>
      <c r="BA22" s="55"/>
      <c r="BB22" s="55"/>
      <c r="BC22" s="55"/>
      <c r="BD22" s="55"/>
      <c r="BE22" s="234"/>
      <c r="BF22" s="75"/>
      <c r="BG22" s="58"/>
      <c r="BH22" s="86"/>
    </row>
    <row r="23" spans="1:60" s="87" customFormat="1" ht="34.5" customHeight="1">
      <c r="A23" s="136">
        <v>3</v>
      </c>
      <c r="B23" s="138" t="s">
        <v>71</v>
      </c>
      <c r="C23" s="129">
        <f>SUM(F23:K23)</f>
        <v>50</v>
      </c>
      <c r="D23" s="129">
        <f aca="true" t="shared" si="31" ref="D23:D30">SUM(F23:K23)-H23-K23</f>
        <v>30</v>
      </c>
      <c r="E23" s="129">
        <f t="shared" si="24"/>
        <v>2</v>
      </c>
      <c r="F23" s="129">
        <f t="shared" si="25"/>
        <v>20</v>
      </c>
      <c r="G23" s="129">
        <f t="shared" si="26"/>
        <v>10</v>
      </c>
      <c r="H23" s="129">
        <f t="shared" si="27"/>
        <v>0</v>
      </c>
      <c r="I23" s="129">
        <f t="shared" si="28"/>
        <v>0</v>
      </c>
      <c r="J23" s="129">
        <f t="shared" si="29"/>
        <v>0</v>
      </c>
      <c r="K23" s="130">
        <f t="shared" si="30"/>
        <v>20</v>
      </c>
      <c r="L23" s="72">
        <v>20</v>
      </c>
      <c r="M23" s="70">
        <v>10</v>
      </c>
      <c r="N23" s="70"/>
      <c r="O23" s="70"/>
      <c r="P23" s="70"/>
      <c r="Q23" s="70">
        <v>20</v>
      </c>
      <c r="R23" s="66" t="s">
        <v>18</v>
      </c>
      <c r="S23" s="68">
        <v>2</v>
      </c>
      <c r="T23" s="69"/>
      <c r="U23" s="70"/>
      <c r="V23" s="70"/>
      <c r="W23" s="70"/>
      <c r="X23" s="70"/>
      <c r="Y23" s="70"/>
      <c r="Z23" s="66"/>
      <c r="AA23" s="68"/>
      <c r="AB23" s="69"/>
      <c r="AC23" s="70"/>
      <c r="AD23" s="70"/>
      <c r="AE23" s="70"/>
      <c r="AF23" s="70"/>
      <c r="AG23" s="70"/>
      <c r="AH23" s="66"/>
      <c r="AI23" s="68"/>
      <c r="AJ23" s="69"/>
      <c r="AK23" s="70"/>
      <c r="AL23" s="70"/>
      <c r="AM23" s="70"/>
      <c r="AN23" s="70"/>
      <c r="AO23" s="70"/>
      <c r="AP23" s="75"/>
      <c r="AQ23" s="68"/>
      <c r="AR23" s="69"/>
      <c r="AS23" s="70"/>
      <c r="AT23" s="70"/>
      <c r="AU23" s="70"/>
      <c r="AV23" s="70"/>
      <c r="AW23" s="237"/>
      <c r="AX23" s="75"/>
      <c r="AY23" s="68"/>
      <c r="AZ23" s="69"/>
      <c r="BA23" s="70"/>
      <c r="BB23" s="70"/>
      <c r="BC23" s="70"/>
      <c r="BD23" s="70"/>
      <c r="BE23" s="237"/>
      <c r="BF23" s="66"/>
      <c r="BG23" s="68"/>
      <c r="BH23" s="86"/>
    </row>
    <row r="24" spans="1:60" s="87" customFormat="1" ht="34.5" customHeight="1">
      <c r="A24" s="136">
        <v>4</v>
      </c>
      <c r="B24" s="138" t="s">
        <v>72</v>
      </c>
      <c r="C24" s="129">
        <f aca="true" t="shared" si="32" ref="C24:C30">SUM(F24:K24)</f>
        <v>50</v>
      </c>
      <c r="D24" s="129">
        <f t="shared" si="31"/>
        <v>30</v>
      </c>
      <c r="E24" s="129">
        <f t="shared" si="24"/>
        <v>2</v>
      </c>
      <c r="F24" s="129">
        <f t="shared" si="25"/>
        <v>20</v>
      </c>
      <c r="G24" s="129">
        <f t="shared" si="26"/>
        <v>10</v>
      </c>
      <c r="H24" s="129">
        <f t="shared" si="27"/>
        <v>0</v>
      </c>
      <c r="I24" s="129">
        <f t="shared" si="28"/>
        <v>0</v>
      </c>
      <c r="J24" s="129">
        <f t="shared" si="29"/>
        <v>0</v>
      </c>
      <c r="K24" s="130">
        <f t="shared" si="30"/>
        <v>20</v>
      </c>
      <c r="L24" s="54">
        <v>20</v>
      </c>
      <c r="M24" s="55">
        <v>10</v>
      </c>
      <c r="N24" s="55"/>
      <c r="O24" s="55"/>
      <c r="P24" s="55"/>
      <c r="Q24" s="55">
        <v>20</v>
      </c>
      <c r="R24" s="75" t="s">
        <v>18</v>
      </c>
      <c r="S24" s="58">
        <v>2</v>
      </c>
      <c r="T24" s="64"/>
      <c r="U24" s="55"/>
      <c r="V24" s="55"/>
      <c r="W24" s="55"/>
      <c r="X24" s="55"/>
      <c r="Y24" s="55"/>
      <c r="Z24" s="75"/>
      <c r="AA24" s="58"/>
      <c r="AB24" s="64"/>
      <c r="AC24" s="55"/>
      <c r="AD24" s="55"/>
      <c r="AE24" s="55"/>
      <c r="AF24" s="55"/>
      <c r="AG24" s="55"/>
      <c r="AH24" s="75"/>
      <c r="AI24" s="58"/>
      <c r="AJ24" s="64"/>
      <c r="AK24" s="55"/>
      <c r="AL24" s="55"/>
      <c r="AM24" s="55"/>
      <c r="AN24" s="55"/>
      <c r="AO24" s="55"/>
      <c r="AP24" s="75"/>
      <c r="AQ24" s="58"/>
      <c r="AR24" s="64"/>
      <c r="AS24" s="55"/>
      <c r="AT24" s="55"/>
      <c r="AU24" s="55"/>
      <c r="AV24" s="55"/>
      <c r="AW24" s="234"/>
      <c r="AX24" s="75"/>
      <c r="AY24" s="58"/>
      <c r="AZ24" s="64"/>
      <c r="BA24" s="55"/>
      <c r="BB24" s="55"/>
      <c r="BC24" s="55"/>
      <c r="BD24" s="55"/>
      <c r="BE24" s="234"/>
      <c r="BF24" s="81"/>
      <c r="BG24" s="58"/>
      <c r="BH24" s="86"/>
    </row>
    <row r="25" spans="1:60" s="87" customFormat="1" ht="34.5" customHeight="1">
      <c r="A25" s="136">
        <v>5</v>
      </c>
      <c r="B25" s="138" t="s">
        <v>44</v>
      </c>
      <c r="C25" s="129">
        <f t="shared" si="32"/>
        <v>50</v>
      </c>
      <c r="D25" s="129">
        <f t="shared" si="31"/>
        <v>30</v>
      </c>
      <c r="E25" s="129">
        <f t="shared" si="24"/>
        <v>2</v>
      </c>
      <c r="F25" s="129">
        <f t="shared" si="25"/>
        <v>30</v>
      </c>
      <c r="G25" s="129">
        <f t="shared" si="26"/>
        <v>0</v>
      </c>
      <c r="H25" s="129">
        <f t="shared" si="27"/>
        <v>0</v>
      </c>
      <c r="I25" s="129">
        <f t="shared" si="28"/>
        <v>0</v>
      </c>
      <c r="J25" s="129">
        <f t="shared" si="29"/>
        <v>0</v>
      </c>
      <c r="K25" s="130">
        <f t="shared" si="30"/>
        <v>20</v>
      </c>
      <c r="L25" s="72">
        <v>30</v>
      </c>
      <c r="M25" s="70"/>
      <c r="N25" s="55"/>
      <c r="O25" s="55"/>
      <c r="P25" s="55"/>
      <c r="Q25" s="55">
        <v>20</v>
      </c>
      <c r="R25" s="75" t="s">
        <v>18</v>
      </c>
      <c r="S25" s="58">
        <v>2</v>
      </c>
      <c r="T25" s="64"/>
      <c r="U25" s="55"/>
      <c r="V25" s="70"/>
      <c r="W25" s="70"/>
      <c r="X25" s="70"/>
      <c r="Y25" s="70"/>
      <c r="Z25" s="66"/>
      <c r="AA25" s="68"/>
      <c r="AB25" s="69"/>
      <c r="AC25" s="70"/>
      <c r="AD25" s="70"/>
      <c r="AE25" s="70"/>
      <c r="AF25" s="70"/>
      <c r="AG25" s="70"/>
      <c r="AH25" s="66"/>
      <c r="AI25" s="68"/>
      <c r="AJ25" s="69"/>
      <c r="AK25" s="70"/>
      <c r="AL25" s="70"/>
      <c r="AM25" s="70"/>
      <c r="AN25" s="70"/>
      <c r="AO25" s="70"/>
      <c r="AP25" s="66"/>
      <c r="AQ25" s="68"/>
      <c r="AR25" s="69"/>
      <c r="AS25" s="70"/>
      <c r="AT25" s="70"/>
      <c r="AU25" s="70"/>
      <c r="AV25" s="70"/>
      <c r="AW25" s="237"/>
      <c r="AX25" s="66"/>
      <c r="AY25" s="68"/>
      <c r="AZ25" s="69"/>
      <c r="BA25" s="70"/>
      <c r="BB25" s="70"/>
      <c r="BC25" s="70"/>
      <c r="BD25" s="70"/>
      <c r="BE25" s="237"/>
      <c r="BF25" s="66"/>
      <c r="BG25" s="68"/>
      <c r="BH25" s="86"/>
    </row>
    <row r="26" spans="1:60" s="87" customFormat="1" ht="34.5" customHeight="1">
      <c r="A26" s="136">
        <v>6</v>
      </c>
      <c r="B26" s="138" t="s">
        <v>73</v>
      </c>
      <c r="C26" s="129">
        <f t="shared" si="32"/>
        <v>75</v>
      </c>
      <c r="D26" s="129">
        <f t="shared" si="31"/>
        <v>50</v>
      </c>
      <c r="E26" s="129">
        <f t="shared" si="24"/>
        <v>3</v>
      </c>
      <c r="F26" s="129">
        <f t="shared" si="25"/>
        <v>20</v>
      </c>
      <c r="G26" s="129">
        <f t="shared" si="26"/>
        <v>30</v>
      </c>
      <c r="H26" s="129">
        <f t="shared" si="27"/>
        <v>0</v>
      </c>
      <c r="I26" s="129">
        <f t="shared" si="28"/>
        <v>0</v>
      </c>
      <c r="J26" s="129">
        <f t="shared" si="29"/>
        <v>0</v>
      </c>
      <c r="K26" s="130">
        <f t="shared" si="30"/>
        <v>25</v>
      </c>
      <c r="L26" s="54">
        <v>20</v>
      </c>
      <c r="M26" s="55">
        <v>30</v>
      </c>
      <c r="N26" s="73"/>
      <c r="O26" s="73"/>
      <c r="P26" s="73"/>
      <c r="Q26" s="55">
        <v>25</v>
      </c>
      <c r="R26" s="74" t="s">
        <v>18</v>
      </c>
      <c r="S26" s="88">
        <v>3</v>
      </c>
      <c r="T26" s="76"/>
      <c r="U26" s="73"/>
      <c r="V26" s="55"/>
      <c r="W26" s="55"/>
      <c r="X26" s="55"/>
      <c r="Y26" s="55"/>
      <c r="Z26" s="75"/>
      <c r="AA26" s="58"/>
      <c r="AB26" s="64"/>
      <c r="AC26" s="55"/>
      <c r="AD26" s="55"/>
      <c r="AE26" s="55"/>
      <c r="AF26" s="55"/>
      <c r="AG26" s="55"/>
      <c r="AH26" s="75"/>
      <c r="AI26" s="58"/>
      <c r="AJ26" s="64"/>
      <c r="AK26" s="55"/>
      <c r="AL26" s="55"/>
      <c r="AM26" s="55"/>
      <c r="AN26" s="55"/>
      <c r="AO26" s="55"/>
      <c r="AP26" s="75"/>
      <c r="AQ26" s="58"/>
      <c r="AR26" s="64"/>
      <c r="AS26" s="55"/>
      <c r="AT26" s="55"/>
      <c r="AU26" s="55"/>
      <c r="AV26" s="55"/>
      <c r="AW26" s="234"/>
      <c r="AX26" s="75"/>
      <c r="AY26" s="58"/>
      <c r="AZ26" s="64"/>
      <c r="BA26" s="55"/>
      <c r="BB26" s="55"/>
      <c r="BC26" s="55"/>
      <c r="BD26" s="55"/>
      <c r="BE26" s="234"/>
      <c r="BF26" s="75"/>
      <c r="BG26" s="58"/>
      <c r="BH26" s="86"/>
    </row>
    <row r="27" spans="1:60" s="87" customFormat="1" ht="34.5" customHeight="1">
      <c r="A27" s="136">
        <v>7</v>
      </c>
      <c r="B27" s="138" t="s">
        <v>74</v>
      </c>
      <c r="C27" s="129">
        <f t="shared" si="32"/>
        <v>50</v>
      </c>
      <c r="D27" s="129">
        <f t="shared" si="31"/>
        <v>30</v>
      </c>
      <c r="E27" s="129">
        <f t="shared" si="24"/>
        <v>2</v>
      </c>
      <c r="F27" s="129">
        <f t="shared" si="25"/>
        <v>20</v>
      </c>
      <c r="G27" s="129">
        <f t="shared" si="26"/>
        <v>10</v>
      </c>
      <c r="H27" s="129">
        <f t="shared" si="27"/>
        <v>0</v>
      </c>
      <c r="I27" s="129">
        <f t="shared" si="28"/>
        <v>0</v>
      </c>
      <c r="J27" s="129">
        <f t="shared" si="29"/>
        <v>0</v>
      </c>
      <c r="K27" s="130">
        <f t="shared" si="30"/>
        <v>20</v>
      </c>
      <c r="L27" s="72">
        <v>20</v>
      </c>
      <c r="M27" s="70">
        <v>10</v>
      </c>
      <c r="N27" s="70"/>
      <c r="O27" s="70"/>
      <c r="P27" s="70"/>
      <c r="Q27" s="55">
        <v>20</v>
      </c>
      <c r="R27" s="66" t="s">
        <v>18</v>
      </c>
      <c r="S27" s="68">
        <v>2</v>
      </c>
      <c r="T27" s="69"/>
      <c r="U27" s="70"/>
      <c r="V27" s="70"/>
      <c r="W27" s="70"/>
      <c r="X27" s="70"/>
      <c r="Y27" s="70"/>
      <c r="Z27" s="66"/>
      <c r="AA27" s="68"/>
      <c r="AB27" s="69"/>
      <c r="AC27" s="70"/>
      <c r="AD27" s="70"/>
      <c r="AE27" s="70"/>
      <c r="AF27" s="70"/>
      <c r="AG27" s="70"/>
      <c r="AH27" s="75"/>
      <c r="AI27" s="68"/>
      <c r="AJ27" s="69"/>
      <c r="AK27" s="70"/>
      <c r="AL27" s="70"/>
      <c r="AM27" s="70"/>
      <c r="AN27" s="70"/>
      <c r="AO27" s="70"/>
      <c r="AP27" s="66"/>
      <c r="AQ27" s="68"/>
      <c r="AR27" s="69"/>
      <c r="AS27" s="70"/>
      <c r="AT27" s="70"/>
      <c r="AU27" s="70"/>
      <c r="AV27" s="70"/>
      <c r="AW27" s="237"/>
      <c r="AX27" s="66"/>
      <c r="AY27" s="68"/>
      <c r="AZ27" s="69"/>
      <c r="BA27" s="70"/>
      <c r="BB27" s="55"/>
      <c r="BC27" s="55"/>
      <c r="BD27" s="55"/>
      <c r="BE27" s="234"/>
      <c r="BF27" s="75"/>
      <c r="BG27" s="82"/>
      <c r="BH27" s="86"/>
    </row>
    <row r="28" spans="1:60" s="87" customFormat="1" ht="34.5" customHeight="1">
      <c r="A28" s="136">
        <v>8</v>
      </c>
      <c r="B28" s="138" t="s">
        <v>75</v>
      </c>
      <c r="C28" s="129">
        <f t="shared" si="32"/>
        <v>75</v>
      </c>
      <c r="D28" s="129">
        <f t="shared" si="31"/>
        <v>40</v>
      </c>
      <c r="E28" s="129">
        <f t="shared" si="24"/>
        <v>3</v>
      </c>
      <c r="F28" s="129">
        <f t="shared" si="25"/>
        <v>20</v>
      </c>
      <c r="G28" s="129">
        <f t="shared" si="26"/>
        <v>0</v>
      </c>
      <c r="H28" s="129">
        <f t="shared" si="27"/>
        <v>0</v>
      </c>
      <c r="I28" s="129">
        <f t="shared" si="28"/>
        <v>20</v>
      </c>
      <c r="J28" s="129">
        <f t="shared" si="29"/>
        <v>0</v>
      </c>
      <c r="K28" s="130">
        <f t="shared" si="30"/>
        <v>35</v>
      </c>
      <c r="L28" s="54"/>
      <c r="M28" s="55"/>
      <c r="N28" s="55"/>
      <c r="O28" s="55"/>
      <c r="P28" s="55"/>
      <c r="Q28" s="55"/>
      <c r="R28" s="75"/>
      <c r="S28" s="58"/>
      <c r="T28" s="64"/>
      <c r="U28" s="55"/>
      <c r="V28" s="55"/>
      <c r="W28" s="55"/>
      <c r="X28" s="55"/>
      <c r="Y28" s="55"/>
      <c r="Z28" s="75"/>
      <c r="AA28" s="58"/>
      <c r="AB28" s="64"/>
      <c r="AC28" s="55"/>
      <c r="AD28" s="55"/>
      <c r="AE28" s="55"/>
      <c r="AF28" s="55"/>
      <c r="AG28" s="55"/>
      <c r="AH28" s="75"/>
      <c r="AI28" s="58"/>
      <c r="AJ28" s="64"/>
      <c r="AK28" s="55"/>
      <c r="AL28" s="55"/>
      <c r="AM28" s="55"/>
      <c r="AN28" s="55"/>
      <c r="AO28" s="55"/>
      <c r="AP28" s="75"/>
      <c r="AQ28" s="58"/>
      <c r="AR28" s="64"/>
      <c r="AS28" s="55"/>
      <c r="AT28" s="55"/>
      <c r="AU28" s="55"/>
      <c r="AV28" s="55"/>
      <c r="AW28" s="234"/>
      <c r="AX28" s="75"/>
      <c r="AY28" s="58"/>
      <c r="AZ28" s="64">
        <v>20</v>
      </c>
      <c r="BA28" s="55"/>
      <c r="BB28" s="55"/>
      <c r="BC28" s="55">
        <v>20</v>
      </c>
      <c r="BD28" s="55"/>
      <c r="BE28" s="234">
        <v>35</v>
      </c>
      <c r="BF28" s="75" t="s">
        <v>18</v>
      </c>
      <c r="BG28" s="58">
        <v>3</v>
      </c>
      <c r="BH28" s="86"/>
    </row>
    <row r="29" spans="1:60" s="87" customFormat="1" ht="34.5" customHeight="1">
      <c r="A29" s="136">
        <v>9</v>
      </c>
      <c r="B29" s="138" t="s">
        <v>76</v>
      </c>
      <c r="C29" s="129">
        <f t="shared" si="32"/>
        <v>200</v>
      </c>
      <c r="D29" s="129">
        <f t="shared" si="31"/>
        <v>120</v>
      </c>
      <c r="E29" s="129">
        <f t="shared" si="24"/>
        <v>8</v>
      </c>
      <c r="F29" s="129">
        <f t="shared" si="25"/>
        <v>0</v>
      </c>
      <c r="G29" s="129">
        <f t="shared" si="26"/>
        <v>120</v>
      </c>
      <c r="H29" s="129">
        <f t="shared" si="27"/>
        <v>0</v>
      </c>
      <c r="I29" s="129">
        <f t="shared" si="28"/>
        <v>0</v>
      </c>
      <c r="J29" s="129">
        <f t="shared" si="29"/>
        <v>0</v>
      </c>
      <c r="K29" s="130">
        <f t="shared" si="30"/>
        <v>80</v>
      </c>
      <c r="L29" s="54"/>
      <c r="M29" s="55"/>
      <c r="N29" s="55"/>
      <c r="O29" s="55"/>
      <c r="P29" s="55"/>
      <c r="Q29" s="55"/>
      <c r="R29" s="66"/>
      <c r="S29" s="68"/>
      <c r="T29" s="69"/>
      <c r="U29" s="70">
        <v>30</v>
      </c>
      <c r="V29" s="70"/>
      <c r="W29" s="70"/>
      <c r="X29" s="70"/>
      <c r="Y29" s="70">
        <v>20</v>
      </c>
      <c r="Z29" s="66" t="s">
        <v>18</v>
      </c>
      <c r="AA29" s="68">
        <v>2</v>
      </c>
      <c r="AB29" s="69"/>
      <c r="AC29" s="70">
        <v>30</v>
      </c>
      <c r="AD29" s="70"/>
      <c r="AE29" s="70"/>
      <c r="AF29" s="70"/>
      <c r="AG29" s="70">
        <v>20</v>
      </c>
      <c r="AH29" s="66" t="s">
        <v>18</v>
      </c>
      <c r="AI29" s="68">
        <v>2</v>
      </c>
      <c r="AJ29" s="69"/>
      <c r="AK29" s="70">
        <v>30</v>
      </c>
      <c r="AL29" s="70"/>
      <c r="AM29" s="70"/>
      <c r="AN29" s="70"/>
      <c r="AO29" s="70">
        <v>20</v>
      </c>
      <c r="AP29" s="66" t="s">
        <v>18</v>
      </c>
      <c r="AQ29" s="68">
        <v>2</v>
      </c>
      <c r="AR29" s="69"/>
      <c r="AS29" s="70">
        <v>30</v>
      </c>
      <c r="AT29" s="70"/>
      <c r="AU29" s="70"/>
      <c r="AV29" s="70"/>
      <c r="AW29" s="237">
        <v>20</v>
      </c>
      <c r="AX29" s="66" t="s">
        <v>77</v>
      </c>
      <c r="AY29" s="68">
        <v>2</v>
      </c>
      <c r="AZ29" s="69"/>
      <c r="BA29" s="70"/>
      <c r="BB29" s="55"/>
      <c r="BC29" s="55"/>
      <c r="BD29" s="55"/>
      <c r="BE29" s="234"/>
      <c r="BF29" s="75"/>
      <c r="BG29" s="68"/>
      <c r="BH29" s="86"/>
    </row>
    <row r="30" spans="1:60" s="87" customFormat="1" ht="51" customHeight="1">
      <c r="A30" s="140">
        <v>10</v>
      </c>
      <c r="B30" s="159" t="s">
        <v>78</v>
      </c>
      <c r="C30" s="129">
        <f t="shared" si="32"/>
        <v>150</v>
      </c>
      <c r="D30" s="129">
        <f t="shared" si="31"/>
        <v>90</v>
      </c>
      <c r="E30" s="129">
        <f t="shared" si="24"/>
        <v>6</v>
      </c>
      <c r="F30" s="129">
        <f t="shared" si="25"/>
        <v>0</v>
      </c>
      <c r="G30" s="129">
        <f t="shared" si="26"/>
        <v>0</v>
      </c>
      <c r="H30" s="129">
        <f t="shared" si="27"/>
        <v>0</v>
      </c>
      <c r="I30" s="129">
        <f t="shared" si="28"/>
        <v>0</v>
      </c>
      <c r="J30" s="129">
        <f t="shared" si="29"/>
        <v>90</v>
      </c>
      <c r="K30" s="130">
        <f t="shared" si="30"/>
        <v>60</v>
      </c>
      <c r="L30" s="141"/>
      <c r="M30" s="142"/>
      <c r="N30" s="142"/>
      <c r="O30" s="142"/>
      <c r="P30" s="142"/>
      <c r="Q30" s="142"/>
      <c r="R30" s="143"/>
      <c r="S30" s="144"/>
      <c r="T30" s="145"/>
      <c r="U30" s="142"/>
      <c r="V30" s="142"/>
      <c r="W30" s="142"/>
      <c r="X30" s="142"/>
      <c r="Y30" s="142"/>
      <c r="Z30" s="143"/>
      <c r="AA30" s="144"/>
      <c r="AB30" s="145"/>
      <c r="AC30" s="142"/>
      <c r="AD30" s="142"/>
      <c r="AE30" s="142"/>
      <c r="AF30" s="142">
        <v>45</v>
      </c>
      <c r="AG30" s="142">
        <v>30</v>
      </c>
      <c r="AH30" s="143" t="s">
        <v>18</v>
      </c>
      <c r="AI30" s="144">
        <v>3</v>
      </c>
      <c r="AJ30" s="145"/>
      <c r="AK30" s="142"/>
      <c r="AL30" s="142"/>
      <c r="AM30" s="142"/>
      <c r="AN30" s="142">
        <v>45</v>
      </c>
      <c r="AO30" s="142">
        <v>30</v>
      </c>
      <c r="AP30" s="143" t="s">
        <v>18</v>
      </c>
      <c r="AQ30" s="144">
        <v>3</v>
      </c>
      <c r="AR30" s="145"/>
      <c r="AS30" s="142"/>
      <c r="AT30" s="142"/>
      <c r="AU30" s="142"/>
      <c r="AV30" s="142"/>
      <c r="AW30" s="235"/>
      <c r="AX30" s="143"/>
      <c r="AY30" s="144"/>
      <c r="AZ30" s="145"/>
      <c r="BA30" s="142"/>
      <c r="BB30" s="142"/>
      <c r="BC30" s="142"/>
      <c r="BD30" s="142"/>
      <c r="BE30" s="235"/>
      <c r="BF30" s="143"/>
      <c r="BG30" s="148"/>
      <c r="BH30" s="86"/>
    </row>
    <row r="31" spans="1:128" s="10" customFormat="1" ht="5.25" customHeight="1">
      <c r="A31" s="160"/>
      <c r="B31" s="161"/>
      <c r="C31" s="281">
        <v>1690</v>
      </c>
      <c r="D31" s="281"/>
      <c r="E31" s="281">
        <v>81</v>
      </c>
      <c r="F31" s="162"/>
      <c r="G31" s="162"/>
      <c r="H31" s="162"/>
      <c r="I31" s="162"/>
      <c r="J31" s="162"/>
      <c r="K31" s="162"/>
      <c r="L31" s="163"/>
      <c r="M31" s="163"/>
      <c r="N31" s="163"/>
      <c r="O31" s="163"/>
      <c r="P31" s="163"/>
      <c r="Q31" s="163"/>
      <c r="R31" s="163"/>
      <c r="S31" s="162"/>
      <c r="T31" s="164"/>
      <c r="U31" s="164"/>
      <c r="V31" s="164"/>
      <c r="W31" s="164"/>
      <c r="X31" s="164"/>
      <c r="Y31" s="164"/>
      <c r="Z31" s="164"/>
      <c r="AA31" s="162"/>
      <c r="AB31" s="164"/>
      <c r="AC31" s="164"/>
      <c r="AD31" s="164"/>
      <c r="AE31" s="164"/>
      <c r="AF31" s="164"/>
      <c r="AG31" s="164"/>
      <c r="AH31" s="164"/>
      <c r="AI31" s="162"/>
      <c r="AJ31" s="164"/>
      <c r="AK31" s="164"/>
      <c r="AL31" s="164"/>
      <c r="AM31" s="164"/>
      <c r="AN31" s="164"/>
      <c r="AO31" s="164"/>
      <c r="AP31" s="164"/>
      <c r="AQ31" s="162"/>
      <c r="AR31" s="164"/>
      <c r="AS31" s="164"/>
      <c r="AT31" s="164"/>
      <c r="AU31" s="164"/>
      <c r="AV31" s="164"/>
      <c r="AW31" s="238"/>
      <c r="AX31" s="164"/>
      <c r="AY31" s="162"/>
      <c r="AZ31" s="164"/>
      <c r="BA31" s="164"/>
      <c r="BB31" s="164"/>
      <c r="BC31" s="164"/>
      <c r="BD31" s="164"/>
      <c r="BE31" s="238"/>
      <c r="BF31" s="163"/>
      <c r="BG31" s="165"/>
      <c r="BH31" s="14"/>
      <c r="BI31" s="85"/>
      <c r="BJ31" s="85"/>
      <c r="BK31" s="85"/>
      <c r="BL31" s="85"/>
      <c r="BM31" s="85"/>
      <c r="BN31" s="85"/>
      <c r="BO31" s="85"/>
      <c r="BP31" s="85"/>
      <c r="BQ31" s="85"/>
      <c r="BR31" s="85"/>
      <c r="BS31" s="85"/>
      <c r="BT31" s="85"/>
      <c r="BU31" s="85"/>
      <c r="BV31" s="85"/>
      <c r="BW31" s="85"/>
      <c r="BX31" s="85"/>
      <c r="BY31" s="85"/>
      <c r="BZ31" s="85"/>
      <c r="CA31" s="85"/>
      <c r="CB31" s="85"/>
      <c r="CC31" s="85"/>
      <c r="CD31" s="85"/>
      <c r="CE31" s="85"/>
      <c r="CF31" s="85"/>
      <c r="CG31" s="85"/>
      <c r="CH31" s="85"/>
      <c r="CI31" s="85"/>
      <c r="CJ31" s="85"/>
      <c r="CK31" s="85"/>
      <c r="CL31" s="85"/>
      <c r="CM31" s="85"/>
      <c r="CN31" s="85"/>
      <c r="CO31" s="85"/>
      <c r="CP31" s="85"/>
      <c r="CQ31" s="85"/>
      <c r="CR31" s="85"/>
      <c r="CS31" s="85"/>
      <c r="CT31" s="85"/>
      <c r="CU31" s="85"/>
      <c r="CV31" s="85"/>
      <c r="CW31" s="85"/>
      <c r="CX31" s="85"/>
      <c r="CY31" s="85"/>
      <c r="CZ31" s="85"/>
      <c r="DA31" s="85"/>
      <c r="DB31" s="85"/>
      <c r="DC31" s="85"/>
      <c r="DD31" s="85"/>
      <c r="DE31" s="85"/>
      <c r="DF31" s="85"/>
      <c r="DG31" s="85"/>
      <c r="DH31" s="85"/>
      <c r="DI31" s="85"/>
      <c r="DJ31" s="85"/>
      <c r="DK31" s="85"/>
      <c r="DL31" s="85"/>
      <c r="DM31" s="85"/>
      <c r="DN31" s="85"/>
      <c r="DO31" s="85"/>
      <c r="DP31" s="85"/>
      <c r="DQ31" s="85"/>
      <c r="DR31" s="85"/>
      <c r="DS31" s="85"/>
      <c r="DT31" s="85"/>
      <c r="DU31" s="85"/>
      <c r="DV31" s="85"/>
      <c r="DW31" s="85"/>
      <c r="DX31" s="85"/>
    </row>
    <row r="32" spans="1:128" s="157" customFormat="1" ht="39.75" customHeight="1">
      <c r="A32" s="261" t="s">
        <v>22</v>
      </c>
      <c r="B32" s="262" t="s">
        <v>79</v>
      </c>
      <c r="C32" s="260">
        <f aca="true" t="shared" si="33" ref="C32:Q32">SUM(C33:C57)</f>
        <v>2055</v>
      </c>
      <c r="D32" s="260">
        <f t="shared" si="33"/>
        <v>1690</v>
      </c>
      <c r="E32" s="260">
        <f t="shared" si="33"/>
        <v>82</v>
      </c>
      <c r="F32" s="260">
        <f t="shared" si="33"/>
        <v>770</v>
      </c>
      <c r="G32" s="260">
        <f t="shared" si="33"/>
        <v>605</v>
      </c>
      <c r="H32" s="260">
        <f t="shared" si="33"/>
        <v>0</v>
      </c>
      <c r="I32" s="260">
        <f t="shared" si="33"/>
        <v>0</v>
      </c>
      <c r="J32" s="260">
        <f t="shared" si="33"/>
        <v>315</v>
      </c>
      <c r="K32" s="263">
        <f t="shared" si="33"/>
        <v>365</v>
      </c>
      <c r="L32" s="264">
        <f t="shared" si="33"/>
        <v>20</v>
      </c>
      <c r="M32" s="264">
        <f t="shared" si="33"/>
        <v>20</v>
      </c>
      <c r="N32" s="264">
        <f t="shared" si="33"/>
        <v>0</v>
      </c>
      <c r="O32" s="264">
        <f t="shared" si="33"/>
        <v>0</v>
      </c>
      <c r="P32" s="264">
        <f t="shared" si="33"/>
        <v>10</v>
      </c>
      <c r="Q32" s="264">
        <f t="shared" si="33"/>
        <v>25</v>
      </c>
      <c r="R32" s="260">
        <f>COUNTIF(R33:R57,"E")</f>
        <v>0</v>
      </c>
      <c r="S32" s="263">
        <f aca="true" t="shared" si="34" ref="S32:Y32">SUM(S33:S57)</f>
        <v>3</v>
      </c>
      <c r="T32" s="264">
        <f t="shared" si="34"/>
        <v>80</v>
      </c>
      <c r="U32" s="264">
        <f t="shared" si="34"/>
        <v>70</v>
      </c>
      <c r="V32" s="264">
        <f t="shared" si="34"/>
        <v>0</v>
      </c>
      <c r="W32" s="264">
        <f t="shared" si="34"/>
        <v>0</v>
      </c>
      <c r="X32" s="264">
        <f t="shared" si="34"/>
        <v>30</v>
      </c>
      <c r="Y32" s="264">
        <f t="shared" si="34"/>
        <v>70</v>
      </c>
      <c r="Z32" s="260">
        <f>COUNTIF(Z33:Z57,"E")</f>
        <v>0</v>
      </c>
      <c r="AA32" s="263">
        <f aca="true" t="shared" si="35" ref="AA32:AG32">SUM(AA33:AA57)</f>
        <v>10</v>
      </c>
      <c r="AB32" s="264">
        <f t="shared" si="35"/>
        <v>100</v>
      </c>
      <c r="AC32" s="264">
        <f t="shared" si="35"/>
        <v>90</v>
      </c>
      <c r="AD32" s="264">
        <f t="shared" si="35"/>
        <v>0</v>
      </c>
      <c r="AE32" s="264">
        <f t="shared" si="35"/>
        <v>0</v>
      </c>
      <c r="AF32" s="264">
        <f t="shared" si="35"/>
        <v>70</v>
      </c>
      <c r="AG32" s="264">
        <f t="shared" si="35"/>
        <v>115</v>
      </c>
      <c r="AH32" s="260">
        <f>COUNTIF(AH33:AH57,"E")</f>
        <v>2</v>
      </c>
      <c r="AI32" s="263">
        <f aca="true" t="shared" si="36" ref="AI32:AO32">SUM(AI33:AI57)</f>
        <v>15</v>
      </c>
      <c r="AJ32" s="264">
        <f t="shared" si="36"/>
        <v>120</v>
      </c>
      <c r="AK32" s="264">
        <f t="shared" si="36"/>
        <v>80</v>
      </c>
      <c r="AL32" s="264">
        <f t="shared" si="36"/>
        <v>0</v>
      </c>
      <c r="AM32" s="264">
        <f t="shared" si="36"/>
        <v>0</v>
      </c>
      <c r="AN32" s="264">
        <f t="shared" si="36"/>
        <v>50</v>
      </c>
      <c r="AO32" s="264">
        <f t="shared" si="36"/>
        <v>125</v>
      </c>
      <c r="AP32" s="260">
        <f>COUNTIF(AP33:AP57,"E")</f>
        <v>2</v>
      </c>
      <c r="AQ32" s="263">
        <f aca="true" t="shared" si="37" ref="AQ32:AW32">SUM(AQ33:AQ57)</f>
        <v>15</v>
      </c>
      <c r="AR32" s="264">
        <f t="shared" si="37"/>
        <v>245</v>
      </c>
      <c r="AS32" s="264">
        <f t="shared" si="37"/>
        <v>180</v>
      </c>
      <c r="AT32" s="264">
        <f t="shared" si="37"/>
        <v>0</v>
      </c>
      <c r="AU32" s="264">
        <f t="shared" si="37"/>
        <v>0</v>
      </c>
      <c r="AV32" s="264">
        <f t="shared" si="37"/>
        <v>100</v>
      </c>
      <c r="AW32" s="264">
        <f t="shared" si="37"/>
        <v>10</v>
      </c>
      <c r="AX32" s="260">
        <f>COUNTIF(AX33:AX57,"E")</f>
        <v>1</v>
      </c>
      <c r="AY32" s="263">
        <f aca="true" t="shared" si="38" ref="AY32:BE32">SUM(AY33:AY57)</f>
        <v>21</v>
      </c>
      <c r="AZ32" s="264">
        <f t="shared" si="38"/>
        <v>205</v>
      </c>
      <c r="BA32" s="264">
        <f t="shared" si="38"/>
        <v>165</v>
      </c>
      <c r="BB32" s="264">
        <f t="shared" si="38"/>
        <v>0</v>
      </c>
      <c r="BC32" s="264">
        <f t="shared" si="38"/>
        <v>0</v>
      </c>
      <c r="BD32" s="264">
        <f t="shared" si="38"/>
        <v>55</v>
      </c>
      <c r="BE32" s="264">
        <f t="shared" si="38"/>
        <v>20</v>
      </c>
      <c r="BF32" s="260">
        <f>COUNTIF(BF33:BF57,"E")</f>
        <v>2</v>
      </c>
      <c r="BG32" s="260">
        <f>SUM(BG33:BG57)</f>
        <v>18</v>
      </c>
      <c r="BH32" s="126"/>
      <c r="BI32" s="156"/>
      <c r="BJ32" s="156"/>
      <c r="BK32" s="156"/>
      <c r="BL32" s="156"/>
      <c r="BM32" s="156"/>
      <c r="BN32" s="156"/>
      <c r="BO32" s="156"/>
      <c r="BP32" s="156"/>
      <c r="BQ32" s="156"/>
      <c r="BR32" s="156"/>
      <c r="BS32" s="156"/>
      <c r="BT32" s="156"/>
      <c r="BU32" s="156"/>
      <c r="BV32" s="156"/>
      <c r="BW32" s="156"/>
      <c r="BX32" s="156"/>
      <c r="BY32" s="156"/>
      <c r="BZ32" s="156"/>
      <c r="CA32" s="156"/>
      <c r="CB32" s="156"/>
      <c r="CC32" s="156"/>
      <c r="CD32" s="156"/>
      <c r="CE32" s="156"/>
      <c r="CF32" s="156"/>
      <c r="CG32" s="156"/>
      <c r="CH32" s="156"/>
      <c r="CI32" s="156"/>
      <c r="CJ32" s="156"/>
      <c r="CK32" s="156"/>
      <c r="CL32" s="156"/>
      <c r="CM32" s="156"/>
      <c r="CN32" s="156"/>
      <c r="CO32" s="156"/>
      <c r="CP32" s="156"/>
      <c r="CQ32" s="156"/>
      <c r="CR32" s="156"/>
      <c r="CS32" s="156"/>
      <c r="CT32" s="156"/>
      <c r="CU32" s="156"/>
      <c r="CV32" s="156"/>
      <c r="CW32" s="156"/>
      <c r="CX32" s="156"/>
      <c r="CY32" s="156"/>
      <c r="CZ32" s="156"/>
      <c r="DA32" s="156"/>
      <c r="DB32" s="156"/>
      <c r="DC32" s="156"/>
      <c r="DD32" s="156"/>
      <c r="DE32" s="156"/>
      <c r="DF32" s="156"/>
      <c r="DG32" s="156"/>
      <c r="DH32" s="156"/>
      <c r="DI32" s="156"/>
      <c r="DJ32" s="156"/>
      <c r="DK32" s="156"/>
      <c r="DL32" s="156"/>
      <c r="DM32" s="156"/>
      <c r="DN32" s="156"/>
      <c r="DO32" s="156"/>
      <c r="DP32" s="156"/>
      <c r="DQ32" s="156"/>
      <c r="DR32" s="156"/>
      <c r="DS32" s="156"/>
      <c r="DT32" s="156"/>
      <c r="DU32" s="156"/>
      <c r="DV32" s="156"/>
      <c r="DW32" s="156"/>
      <c r="DX32" s="156"/>
    </row>
    <row r="33" spans="1:60" s="87" customFormat="1" ht="34.5" customHeight="1">
      <c r="A33" s="127">
        <v>1</v>
      </c>
      <c r="B33" s="166" t="s">
        <v>23</v>
      </c>
      <c r="C33" s="167">
        <f>SUM(F33:K33)</f>
        <v>230</v>
      </c>
      <c r="D33" s="167">
        <f>SUM(F33:K33)-H33-K33</f>
        <v>200</v>
      </c>
      <c r="E33" s="167">
        <f>S33+AA33+AI33+AQ33+AY33+BG33</f>
        <v>9</v>
      </c>
      <c r="F33" s="168">
        <f aca="true" t="shared" si="39" ref="F33:K33">L33+T33+AB33+AJ33+AR33+AZ33</f>
        <v>90</v>
      </c>
      <c r="G33" s="168">
        <f t="shared" si="39"/>
        <v>0</v>
      </c>
      <c r="H33" s="168">
        <f t="shared" si="39"/>
        <v>0</v>
      </c>
      <c r="I33" s="168">
        <f t="shared" si="39"/>
        <v>0</v>
      </c>
      <c r="J33" s="168">
        <f t="shared" si="39"/>
        <v>110</v>
      </c>
      <c r="K33" s="79">
        <f t="shared" si="39"/>
        <v>30</v>
      </c>
      <c r="L33" s="72"/>
      <c r="M33" s="72"/>
      <c r="N33" s="78"/>
      <c r="O33" s="78"/>
      <c r="P33" s="78"/>
      <c r="Q33" s="73"/>
      <c r="R33" s="74"/>
      <c r="S33" s="80"/>
      <c r="T33" s="78">
        <v>20</v>
      </c>
      <c r="U33" s="78"/>
      <c r="V33" s="78"/>
      <c r="W33" s="78"/>
      <c r="X33" s="78">
        <v>20</v>
      </c>
      <c r="Y33" s="73">
        <v>10</v>
      </c>
      <c r="Z33" s="74" t="s">
        <v>18</v>
      </c>
      <c r="AA33" s="80">
        <v>2</v>
      </c>
      <c r="AB33" s="78">
        <v>20</v>
      </c>
      <c r="AC33" s="78"/>
      <c r="AD33" s="78"/>
      <c r="AE33" s="78"/>
      <c r="AF33" s="78">
        <v>20</v>
      </c>
      <c r="AG33" s="73">
        <v>10</v>
      </c>
      <c r="AH33" s="74" t="s">
        <v>18</v>
      </c>
      <c r="AI33" s="80">
        <v>2</v>
      </c>
      <c r="AJ33" s="78">
        <v>20</v>
      </c>
      <c r="AK33" s="78"/>
      <c r="AL33" s="78"/>
      <c r="AM33" s="78"/>
      <c r="AN33" s="78">
        <v>20</v>
      </c>
      <c r="AO33" s="73">
        <v>10</v>
      </c>
      <c r="AP33" s="74" t="s">
        <v>18</v>
      </c>
      <c r="AQ33" s="80">
        <v>2</v>
      </c>
      <c r="AR33" s="78">
        <v>30</v>
      </c>
      <c r="AS33" s="78"/>
      <c r="AT33" s="78"/>
      <c r="AU33" s="78"/>
      <c r="AV33" s="73">
        <v>50</v>
      </c>
      <c r="AW33" s="239"/>
      <c r="AX33" s="77" t="s">
        <v>18</v>
      </c>
      <c r="AY33" s="80">
        <v>3</v>
      </c>
      <c r="AZ33" s="78"/>
      <c r="BA33" s="78"/>
      <c r="BB33" s="78"/>
      <c r="BC33" s="73"/>
      <c r="BD33" s="77"/>
      <c r="BE33" s="253"/>
      <c r="BF33" s="84"/>
      <c r="BG33" s="88"/>
      <c r="BH33" s="86"/>
    </row>
    <row r="34" spans="1:60" s="87" customFormat="1" ht="34.5" customHeight="1">
      <c r="A34" s="136">
        <v>2</v>
      </c>
      <c r="B34" s="169" t="s">
        <v>24</v>
      </c>
      <c r="C34" s="129">
        <f aca="true" t="shared" si="40" ref="C34:C57">SUM(F34:K34)</f>
        <v>395</v>
      </c>
      <c r="D34" s="129">
        <f aca="true" t="shared" si="41" ref="D34:D57">SUM(F34:K34)-H34-K34</f>
        <v>345</v>
      </c>
      <c r="E34" s="129">
        <f aca="true" t="shared" si="42" ref="E34:E57">S34+AA34+AI34+AQ34+AY34+BG34</f>
        <v>16</v>
      </c>
      <c r="F34" s="129">
        <f aca="true" t="shared" si="43" ref="F34:F57">L34+T34+AB34+AJ34+AR34+AZ34</f>
        <v>125</v>
      </c>
      <c r="G34" s="129">
        <f aca="true" t="shared" si="44" ref="G34:G57">M34+U34+AC34+AK34+AS34+BA34</f>
        <v>220</v>
      </c>
      <c r="H34" s="129">
        <f aca="true" t="shared" si="45" ref="H34:H57">N34+V34+AD34+AL34+AT34+BB34</f>
        <v>0</v>
      </c>
      <c r="I34" s="129">
        <f aca="true" t="shared" si="46" ref="I34:I57">O34+W34+AE34+AM34+AU34+BC34</f>
        <v>0</v>
      </c>
      <c r="J34" s="129">
        <f aca="true" t="shared" si="47" ref="J34:J57">P34+X34+AF34+AN34+AV34+BD34</f>
        <v>0</v>
      </c>
      <c r="K34" s="130">
        <f aca="true" t="shared" si="48" ref="K34:K57">Q34+Y34+AG34+AO34+AW34+BE34</f>
        <v>50</v>
      </c>
      <c r="L34" s="54"/>
      <c r="M34" s="54"/>
      <c r="N34" s="54"/>
      <c r="O34" s="54"/>
      <c r="P34" s="54"/>
      <c r="Q34" s="55"/>
      <c r="R34" s="75"/>
      <c r="S34" s="57"/>
      <c r="T34" s="54">
        <v>20</v>
      </c>
      <c r="U34" s="54">
        <v>40</v>
      </c>
      <c r="V34" s="54"/>
      <c r="W34" s="55"/>
      <c r="X34" s="54"/>
      <c r="Y34" s="54">
        <v>15</v>
      </c>
      <c r="Z34" s="75" t="s">
        <v>18</v>
      </c>
      <c r="AA34" s="57">
        <v>3</v>
      </c>
      <c r="AB34" s="54">
        <v>20</v>
      </c>
      <c r="AC34" s="54">
        <v>40</v>
      </c>
      <c r="AD34" s="54"/>
      <c r="AE34" s="54"/>
      <c r="AF34" s="54"/>
      <c r="AG34" s="55">
        <v>15</v>
      </c>
      <c r="AH34" s="75" t="s">
        <v>18</v>
      </c>
      <c r="AI34" s="57">
        <v>3</v>
      </c>
      <c r="AJ34" s="54">
        <v>20</v>
      </c>
      <c r="AK34" s="54">
        <v>40</v>
      </c>
      <c r="AL34" s="54"/>
      <c r="AM34" s="54"/>
      <c r="AN34" s="54"/>
      <c r="AO34" s="55">
        <v>15</v>
      </c>
      <c r="AP34" s="75" t="s">
        <v>18</v>
      </c>
      <c r="AQ34" s="57">
        <v>3</v>
      </c>
      <c r="AR34" s="54">
        <v>25</v>
      </c>
      <c r="AS34" s="54">
        <v>50</v>
      </c>
      <c r="AT34" s="54"/>
      <c r="AU34" s="54"/>
      <c r="AV34" s="55"/>
      <c r="AW34" s="240"/>
      <c r="AX34" s="56" t="s">
        <v>18</v>
      </c>
      <c r="AY34" s="57">
        <v>3</v>
      </c>
      <c r="AZ34" s="54">
        <v>40</v>
      </c>
      <c r="BA34" s="54">
        <v>50</v>
      </c>
      <c r="BB34" s="54"/>
      <c r="BC34" s="55"/>
      <c r="BD34" s="56"/>
      <c r="BE34" s="254">
        <v>5</v>
      </c>
      <c r="BF34" s="170" t="s">
        <v>19</v>
      </c>
      <c r="BG34" s="58">
        <v>4</v>
      </c>
      <c r="BH34" s="86"/>
    </row>
    <row r="35" spans="1:60" s="87" customFormat="1" ht="34.5" customHeight="1">
      <c r="A35" s="136">
        <v>3</v>
      </c>
      <c r="B35" s="138" t="s">
        <v>80</v>
      </c>
      <c r="C35" s="129">
        <f t="shared" si="40"/>
        <v>50</v>
      </c>
      <c r="D35" s="129">
        <f t="shared" si="41"/>
        <v>30</v>
      </c>
      <c r="E35" s="129">
        <f t="shared" si="42"/>
        <v>2</v>
      </c>
      <c r="F35" s="129">
        <f t="shared" si="43"/>
        <v>10</v>
      </c>
      <c r="G35" s="129">
        <f t="shared" si="44"/>
        <v>10</v>
      </c>
      <c r="H35" s="129">
        <f t="shared" si="45"/>
        <v>0</v>
      </c>
      <c r="I35" s="129">
        <f t="shared" si="46"/>
        <v>0</v>
      </c>
      <c r="J35" s="129">
        <f t="shared" si="47"/>
        <v>10</v>
      </c>
      <c r="K35" s="130">
        <f t="shared" si="48"/>
        <v>20</v>
      </c>
      <c r="L35" s="76">
        <v>10</v>
      </c>
      <c r="M35" s="73">
        <v>10</v>
      </c>
      <c r="N35" s="73"/>
      <c r="O35" s="55"/>
      <c r="P35" s="54">
        <v>10</v>
      </c>
      <c r="Q35" s="54">
        <v>20</v>
      </c>
      <c r="R35" s="74" t="s">
        <v>18</v>
      </c>
      <c r="S35" s="58">
        <v>2</v>
      </c>
      <c r="T35" s="76"/>
      <c r="U35" s="73"/>
      <c r="V35" s="73"/>
      <c r="W35" s="55"/>
      <c r="X35" s="54"/>
      <c r="Y35" s="54"/>
      <c r="Z35" s="74"/>
      <c r="AA35" s="58"/>
      <c r="AB35" s="76"/>
      <c r="AC35" s="73"/>
      <c r="AD35" s="73"/>
      <c r="AE35" s="73"/>
      <c r="AF35" s="73"/>
      <c r="AG35" s="73"/>
      <c r="AH35" s="74"/>
      <c r="AI35" s="58"/>
      <c r="AJ35" s="76"/>
      <c r="AK35" s="73"/>
      <c r="AL35" s="73"/>
      <c r="AM35" s="73"/>
      <c r="AN35" s="73"/>
      <c r="AO35" s="73"/>
      <c r="AP35" s="74"/>
      <c r="AQ35" s="58"/>
      <c r="AR35" s="76"/>
      <c r="AS35" s="73"/>
      <c r="AT35" s="73"/>
      <c r="AU35" s="73"/>
      <c r="AV35" s="73"/>
      <c r="AW35" s="233"/>
      <c r="AX35" s="74"/>
      <c r="AY35" s="58"/>
      <c r="AZ35" s="76"/>
      <c r="BA35" s="73"/>
      <c r="BB35" s="73"/>
      <c r="BC35" s="73"/>
      <c r="BD35" s="73"/>
      <c r="BE35" s="233"/>
      <c r="BF35" s="74"/>
      <c r="BG35" s="58"/>
      <c r="BH35" s="86"/>
    </row>
    <row r="36" spans="1:60" s="87" customFormat="1" ht="34.5" customHeight="1">
      <c r="A36" s="136">
        <v>4</v>
      </c>
      <c r="B36" s="138" t="s">
        <v>81</v>
      </c>
      <c r="C36" s="129">
        <f t="shared" si="40"/>
        <v>50</v>
      </c>
      <c r="D36" s="129">
        <f t="shared" si="41"/>
        <v>30</v>
      </c>
      <c r="E36" s="129">
        <f t="shared" si="42"/>
        <v>2</v>
      </c>
      <c r="F36" s="129">
        <f t="shared" si="43"/>
        <v>10</v>
      </c>
      <c r="G36" s="129">
        <f t="shared" si="44"/>
        <v>10</v>
      </c>
      <c r="H36" s="129">
        <f t="shared" si="45"/>
        <v>0</v>
      </c>
      <c r="I36" s="129">
        <f t="shared" si="46"/>
        <v>0</v>
      </c>
      <c r="J36" s="129">
        <f t="shared" si="47"/>
        <v>10</v>
      </c>
      <c r="K36" s="130">
        <f t="shared" si="48"/>
        <v>20</v>
      </c>
      <c r="L36" s="54"/>
      <c r="M36" s="55"/>
      <c r="N36" s="55"/>
      <c r="O36" s="73"/>
      <c r="P36" s="73"/>
      <c r="Q36" s="73"/>
      <c r="R36" s="74"/>
      <c r="S36" s="89"/>
      <c r="T36" s="76">
        <v>10</v>
      </c>
      <c r="U36" s="73">
        <v>10</v>
      </c>
      <c r="V36" s="55"/>
      <c r="W36" s="55"/>
      <c r="X36" s="54">
        <v>10</v>
      </c>
      <c r="Y36" s="54">
        <v>20</v>
      </c>
      <c r="Z36" s="74" t="s">
        <v>18</v>
      </c>
      <c r="AA36" s="58">
        <v>2</v>
      </c>
      <c r="AB36" s="76"/>
      <c r="AC36" s="73"/>
      <c r="AD36" s="73"/>
      <c r="AE36" s="73"/>
      <c r="AF36" s="73"/>
      <c r="AG36" s="73"/>
      <c r="AH36" s="74"/>
      <c r="AI36" s="89"/>
      <c r="AJ36" s="76"/>
      <c r="AK36" s="74"/>
      <c r="AL36" s="73"/>
      <c r="AM36" s="73"/>
      <c r="AN36" s="73"/>
      <c r="AO36" s="73"/>
      <c r="AP36" s="74"/>
      <c r="AQ36" s="89"/>
      <c r="AR36" s="76"/>
      <c r="AS36" s="78"/>
      <c r="AT36" s="78"/>
      <c r="AU36" s="78"/>
      <c r="AV36" s="78"/>
      <c r="AW36" s="233"/>
      <c r="AX36" s="74"/>
      <c r="AY36" s="57"/>
      <c r="AZ36" s="78"/>
      <c r="BA36" s="73"/>
      <c r="BB36" s="73"/>
      <c r="BC36" s="73"/>
      <c r="BD36" s="73"/>
      <c r="BE36" s="233"/>
      <c r="BF36" s="74"/>
      <c r="BG36" s="58"/>
      <c r="BH36" s="86"/>
    </row>
    <row r="37" spans="1:60" s="87" customFormat="1" ht="34.5" customHeight="1">
      <c r="A37" s="136">
        <v>5</v>
      </c>
      <c r="B37" s="138" t="s">
        <v>28</v>
      </c>
      <c r="C37" s="129">
        <f t="shared" si="40"/>
        <v>75</v>
      </c>
      <c r="D37" s="129">
        <f t="shared" si="41"/>
        <v>75</v>
      </c>
      <c r="E37" s="129">
        <f t="shared" si="42"/>
        <v>3</v>
      </c>
      <c r="F37" s="129">
        <f t="shared" si="43"/>
        <v>30</v>
      </c>
      <c r="G37" s="129">
        <f t="shared" si="44"/>
        <v>25</v>
      </c>
      <c r="H37" s="129">
        <f t="shared" si="45"/>
        <v>0</v>
      </c>
      <c r="I37" s="129">
        <f t="shared" si="46"/>
        <v>0</v>
      </c>
      <c r="J37" s="129">
        <f t="shared" si="47"/>
        <v>20</v>
      </c>
      <c r="K37" s="130">
        <f t="shared" si="48"/>
        <v>0</v>
      </c>
      <c r="L37" s="72"/>
      <c r="M37" s="70"/>
      <c r="N37" s="73"/>
      <c r="O37" s="73"/>
      <c r="P37" s="73"/>
      <c r="Q37" s="73"/>
      <c r="R37" s="74"/>
      <c r="S37" s="89"/>
      <c r="T37" s="76"/>
      <c r="U37" s="73"/>
      <c r="V37" s="54"/>
      <c r="W37" s="55"/>
      <c r="X37" s="54"/>
      <c r="Y37" s="54"/>
      <c r="Z37" s="75"/>
      <c r="AA37" s="57"/>
      <c r="AB37" s="76"/>
      <c r="AC37" s="73"/>
      <c r="AD37" s="73"/>
      <c r="AE37" s="78"/>
      <c r="AF37" s="78"/>
      <c r="AG37" s="73"/>
      <c r="AH37" s="74"/>
      <c r="AI37" s="57"/>
      <c r="AJ37" s="76"/>
      <c r="AK37" s="74"/>
      <c r="AL37" s="73"/>
      <c r="AM37" s="73"/>
      <c r="AN37" s="73"/>
      <c r="AO37" s="73"/>
      <c r="AP37" s="74"/>
      <c r="AQ37" s="89"/>
      <c r="AR37" s="76">
        <v>30</v>
      </c>
      <c r="AS37" s="78">
        <v>25</v>
      </c>
      <c r="AT37" s="78"/>
      <c r="AU37" s="78"/>
      <c r="AV37" s="78">
        <v>20</v>
      </c>
      <c r="AW37" s="233"/>
      <c r="AX37" s="74" t="s">
        <v>18</v>
      </c>
      <c r="AY37" s="57">
        <v>3</v>
      </c>
      <c r="AZ37" s="78"/>
      <c r="BA37" s="78"/>
      <c r="BB37" s="78"/>
      <c r="BC37" s="78"/>
      <c r="BD37" s="78"/>
      <c r="BE37" s="233"/>
      <c r="BF37" s="74"/>
      <c r="BG37" s="82"/>
      <c r="BH37" s="86"/>
    </row>
    <row r="38" spans="1:60" s="87" customFormat="1" ht="34.5" customHeight="1">
      <c r="A38" s="136">
        <v>6</v>
      </c>
      <c r="B38" s="138" t="s">
        <v>82</v>
      </c>
      <c r="C38" s="129">
        <f t="shared" si="40"/>
        <v>125</v>
      </c>
      <c r="D38" s="129">
        <f t="shared" si="41"/>
        <v>80</v>
      </c>
      <c r="E38" s="129">
        <f t="shared" si="42"/>
        <v>5</v>
      </c>
      <c r="F38" s="129">
        <f t="shared" si="43"/>
        <v>30</v>
      </c>
      <c r="G38" s="129">
        <f t="shared" si="44"/>
        <v>25</v>
      </c>
      <c r="H38" s="129">
        <f t="shared" si="45"/>
        <v>0</v>
      </c>
      <c r="I38" s="129">
        <f t="shared" si="46"/>
        <v>0</v>
      </c>
      <c r="J38" s="129">
        <f t="shared" si="47"/>
        <v>25</v>
      </c>
      <c r="K38" s="130">
        <f t="shared" si="48"/>
        <v>45</v>
      </c>
      <c r="L38" s="64"/>
      <c r="M38" s="55"/>
      <c r="N38" s="73"/>
      <c r="O38" s="73"/>
      <c r="P38" s="73"/>
      <c r="Q38" s="73"/>
      <c r="R38" s="74"/>
      <c r="S38" s="89"/>
      <c r="T38" s="76"/>
      <c r="U38" s="73"/>
      <c r="V38" s="54"/>
      <c r="W38" s="55"/>
      <c r="X38" s="54"/>
      <c r="Y38" s="54"/>
      <c r="Z38" s="75"/>
      <c r="AA38" s="57"/>
      <c r="AB38" s="76">
        <v>30</v>
      </c>
      <c r="AC38" s="78">
        <v>25</v>
      </c>
      <c r="AD38" s="78"/>
      <c r="AE38" s="78"/>
      <c r="AF38" s="78">
        <v>25</v>
      </c>
      <c r="AG38" s="73">
        <v>45</v>
      </c>
      <c r="AH38" s="139" t="s">
        <v>19</v>
      </c>
      <c r="AI38" s="57">
        <v>5</v>
      </c>
      <c r="AJ38" s="76"/>
      <c r="AK38" s="74"/>
      <c r="AL38" s="73"/>
      <c r="AM38" s="73"/>
      <c r="AN38" s="73"/>
      <c r="AO38" s="73"/>
      <c r="AP38" s="74"/>
      <c r="AQ38" s="89"/>
      <c r="AR38" s="76"/>
      <c r="AS38" s="78"/>
      <c r="AT38" s="78"/>
      <c r="AU38" s="78"/>
      <c r="AV38" s="78"/>
      <c r="AW38" s="233"/>
      <c r="AX38" s="74"/>
      <c r="AY38" s="57"/>
      <c r="AZ38" s="76"/>
      <c r="BA38" s="78"/>
      <c r="BB38" s="78"/>
      <c r="BC38" s="78"/>
      <c r="BD38" s="78"/>
      <c r="BE38" s="233"/>
      <c r="BF38" s="74"/>
      <c r="BG38" s="58"/>
      <c r="BH38" s="86"/>
    </row>
    <row r="39" spans="1:60" s="87" customFormat="1" ht="34.5" customHeight="1">
      <c r="A39" s="136">
        <v>7</v>
      </c>
      <c r="B39" s="138" t="s">
        <v>40</v>
      </c>
      <c r="C39" s="129">
        <f t="shared" si="40"/>
        <v>100</v>
      </c>
      <c r="D39" s="129">
        <f t="shared" si="41"/>
        <v>60</v>
      </c>
      <c r="E39" s="129">
        <f t="shared" si="42"/>
        <v>4</v>
      </c>
      <c r="F39" s="129">
        <f t="shared" si="43"/>
        <v>30</v>
      </c>
      <c r="G39" s="129">
        <f t="shared" si="44"/>
        <v>15</v>
      </c>
      <c r="H39" s="129">
        <f t="shared" si="45"/>
        <v>0</v>
      </c>
      <c r="I39" s="129">
        <f t="shared" si="46"/>
        <v>0</v>
      </c>
      <c r="J39" s="129">
        <f t="shared" si="47"/>
        <v>15</v>
      </c>
      <c r="K39" s="130">
        <f t="shared" si="48"/>
        <v>40</v>
      </c>
      <c r="L39" s="54"/>
      <c r="M39" s="55"/>
      <c r="N39" s="73"/>
      <c r="O39" s="73"/>
      <c r="P39" s="73"/>
      <c r="Q39" s="73"/>
      <c r="R39" s="74"/>
      <c r="S39" s="89"/>
      <c r="T39" s="76"/>
      <c r="U39" s="73"/>
      <c r="V39" s="54"/>
      <c r="W39" s="55"/>
      <c r="X39" s="54"/>
      <c r="Y39" s="54"/>
      <c r="Z39" s="75"/>
      <c r="AA39" s="57"/>
      <c r="AB39" s="76"/>
      <c r="AC39" s="73"/>
      <c r="AD39" s="73"/>
      <c r="AE39" s="73"/>
      <c r="AF39" s="73"/>
      <c r="AG39" s="73"/>
      <c r="AH39" s="74"/>
      <c r="AI39" s="59"/>
      <c r="AJ39" s="76">
        <v>30</v>
      </c>
      <c r="AK39" s="74">
        <v>15</v>
      </c>
      <c r="AL39" s="73"/>
      <c r="AM39" s="73"/>
      <c r="AN39" s="73">
        <v>15</v>
      </c>
      <c r="AO39" s="73">
        <v>40</v>
      </c>
      <c r="AP39" s="139" t="s">
        <v>19</v>
      </c>
      <c r="AQ39" s="89">
        <v>4</v>
      </c>
      <c r="AR39" s="76"/>
      <c r="AS39" s="73"/>
      <c r="AT39" s="73"/>
      <c r="AU39" s="73"/>
      <c r="AV39" s="73"/>
      <c r="AW39" s="233"/>
      <c r="AX39" s="74"/>
      <c r="AY39" s="59"/>
      <c r="AZ39" s="76"/>
      <c r="BA39" s="73"/>
      <c r="BB39" s="73"/>
      <c r="BC39" s="73"/>
      <c r="BD39" s="73"/>
      <c r="BE39" s="233"/>
      <c r="BF39" s="74"/>
      <c r="BG39" s="82"/>
      <c r="BH39" s="86"/>
    </row>
    <row r="40" spans="1:60" s="87" customFormat="1" ht="34.5" customHeight="1">
      <c r="A40" s="136">
        <v>8</v>
      </c>
      <c r="B40" s="138" t="s">
        <v>27</v>
      </c>
      <c r="C40" s="129">
        <f t="shared" si="40"/>
        <v>105</v>
      </c>
      <c r="D40" s="129">
        <f t="shared" si="41"/>
        <v>95</v>
      </c>
      <c r="E40" s="129">
        <f t="shared" si="42"/>
        <v>4</v>
      </c>
      <c r="F40" s="129">
        <f t="shared" si="43"/>
        <v>40</v>
      </c>
      <c r="G40" s="129">
        <f t="shared" si="44"/>
        <v>25</v>
      </c>
      <c r="H40" s="129">
        <f t="shared" si="45"/>
        <v>0</v>
      </c>
      <c r="I40" s="129">
        <f t="shared" si="46"/>
        <v>0</v>
      </c>
      <c r="J40" s="129">
        <f t="shared" si="47"/>
        <v>30</v>
      </c>
      <c r="K40" s="130">
        <f t="shared" si="48"/>
        <v>10</v>
      </c>
      <c r="L40" s="72"/>
      <c r="M40" s="70"/>
      <c r="N40" s="73"/>
      <c r="O40" s="73"/>
      <c r="P40" s="73"/>
      <c r="Q40" s="73"/>
      <c r="R40" s="74"/>
      <c r="S40" s="89"/>
      <c r="T40" s="76"/>
      <c r="U40" s="73"/>
      <c r="V40" s="54"/>
      <c r="W40" s="55"/>
      <c r="X40" s="54"/>
      <c r="Y40" s="54"/>
      <c r="Z40" s="75"/>
      <c r="AA40" s="57"/>
      <c r="AB40" s="76"/>
      <c r="AC40" s="73"/>
      <c r="AD40" s="73"/>
      <c r="AE40" s="73"/>
      <c r="AF40" s="73"/>
      <c r="AG40" s="73"/>
      <c r="AH40" s="74"/>
      <c r="AI40" s="89"/>
      <c r="AJ40" s="76"/>
      <c r="AK40" s="74"/>
      <c r="AL40" s="73"/>
      <c r="AM40" s="73"/>
      <c r="AN40" s="73"/>
      <c r="AO40" s="73"/>
      <c r="AP40" s="74"/>
      <c r="AQ40" s="89"/>
      <c r="AR40" s="76">
        <v>40</v>
      </c>
      <c r="AS40" s="78">
        <v>25</v>
      </c>
      <c r="AT40" s="78"/>
      <c r="AU40" s="73"/>
      <c r="AV40" s="73">
        <v>30</v>
      </c>
      <c r="AW40" s="233">
        <v>10</v>
      </c>
      <c r="AX40" s="139" t="s">
        <v>19</v>
      </c>
      <c r="AY40" s="57">
        <v>4</v>
      </c>
      <c r="AZ40" s="78"/>
      <c r="BA40" s="78"/>
      <c r="BB40" s="78"/>
      <c r="BC40" s="78"/>
      <c r="BD40" s="78"/>
      <c r="BE40" s="233"/>
      <c r="BF40" s="74"/>
      <c r="BG40" s="82"/>
      <c r="BH40" s="86"/>
    </row>
    <row r="41" spans="1:60" s="87" customFormat="1" ht="34.5" customHeight="1">
      <c r="A41" s="136">
        <v>9</v>
      </c>
      <c r="B41" s="138" t="s">
        <v>83</v>
      </c>
      <c r="C41" s="129">
        <f t="shared" si="40"/>
        <v>100</v>
      </c>
      <c r="D41" s="129">
        <f t="shared" si="41"/>
        <v>60</v>
      </c>
      <c r="E41" s="129">
        <f t="shared" si="42"/>
        <v>4</v>
      </c>
      <c r="F41" s="129">
        <f t="shared" si="43"/>
        <v>30</v>
      </c>
      <c r="G41" s="129">
        <f t="shared" si="44"/>
        <v>15</v>
      </c>
      <c r="H41" s="129">
        <f t="shared" si="45"/>
        <v>0</v>
      </c>
      <c r="I41" s="129">
        <f t="shared" si="46"/>
        <v>0</v>
      </c>
      <c r="J41" s="129">
        <f t="shared" si="47"/>
        <v>15</v>
      </c>
      <c r="K41" s="130">
        <f t="shared" si="48"/>
        <v>40</v>
      </c>
      <c r="L41" s="54"/>
      <c r="M41" s="55"/>
      <c r="N41" s="73"/>
      <c r="O41" s="73"/>
      <c r="P41" s="73"/>
      <c r="Q41" s="73"/>
      <c r="R41" s="74"/>
      <c r="S41" s="89"/>
      <c r="T41" s="76"/>
      <c r="U41" s="73"/>
      <c r="V41" s="54"/>
      <c r="W41" s="55"/>
      <c r="X41" s="54"/>
      <c r="Y41" s="54"/>
      <c r="Z41" s="75"/>
      <c r="AA41" s="57"/>
      <c r="AB41" s="76"/>
      <c r="AC41" s="73"/>
      <c r="AD41" s="73"/>
      <c r="AE41" s="73"/>
      <c r="AF41" s="73"/>
      <c r="AG41" s="73"/>
      <c r="AH41" s="74"/>
      <c r="AI41" s="89"/>
      <c r="AJ41" s="76">
        <v>30</v>
      </c>
      <c r="AK41" s="74">
        <v>15</v>
      </c>
      <c r="AL41" s="73"/>
      <c r="AM41" s="73"/>
      <c r="AN41" s="73">
        <v>15</v>
      </c>
      <c r="AO41" s="73">
        <v>40</v>
      </c>
      <c r="AP41" s="139" t="s">
        <v>19</v>
      </c>
      <c r="AQ41" s="89">
        <v>4</v>
      </c>
      <c r="AR41" s="76"/>
      <c r="AS41" s="78"/>
      <c r="AT41" s="78"/>
      <c r="AU41" s="78"/>
      <c r="AV41" s="78"/>
      <c r="AW41" s="233"/>
      <c r="AX41" s="74"/>
      <c r="AY41" s="57"/>
      <c r="AZ41" s="78"/>
      <c r="BA41" s="78"/>
      <c r="BB41" s="78"/>
      <c r="BC41" s="78"/>
      <c r="BD41" s="78"/>
      <c r="BE41" s="233"/>
      <c r="BF41" s="74"/>
      <c r="BG41" s="82"/>
      <c r="BH41" s="86"/>
    </row>
    <row r="42" spans="1:60" s="87" customFormat="1" ht="34.5" customHeight="1">
      <c r="A42" s="136">
        <v>10</v>
      </c>
      <c r="B42" s="138" t="s">
        <v>26</v>
      </c>
      <c r="C42" s="129">
        <f t="shared" si="40"/>
        <v>125</v>
      </c>
      <c r="D42" s="129">
        <f t="shared" si="41"/>
        <v>80</v>
      </c>
      <c r="E42" s="129">
        <f t="shared" si="42"/>
        <v>5</v>
      </c>
      <c r="F42" s="129">
        <f t="shared" si="43"/>
        <v>30</v>
      </c>
      <c r="G42" s="129">
        <f t="shared" si="44"/>
        <v>25</v>
      </c>
      <c r="H42" s="129">
        <f t="shared" si="45"/>
        <v>0</v>
      </c>
      <c r="I42" s="129">
        <f t="shared" si="46"/>
        <v>0</v>
      </c>
      <c r="J42" s="129">
        <f t="shared" si="47"/>
        <v>25</v>
      </c>
      <c r="K42" s="130">
        <f t="shared" si="48"/>
        <v>45</v>
      </c>
      <c r="L42" s="54"/>
      <c r="M42" s="55"/>
      <c r="N42" s="55"/>
      <c r="O42" s="55"/>
      <c r="P42" s="63"/>
      <c r="Q42" s="63"/>
      <c r="R42" s="63"/>
      <c r="S42" s="59"/>
      <c r="T42" s="60"/>
      <c r="U42" s="61"/>
      <c r="V42" s="61"/>
      <c r="W42" s="55"/>
      <c r="X42" s="54"/>
      <c r="Y42" s="54"/>
      <c r="Z42" s="62"/>
      <c r="AA42" s="59"/>
      <c r="AB42" s="60">
        <v>30</v>
      </c>
      <c r="AC42" s="61">
        <v>25</v>
      </c>
      <c r="AD42" s="61"/>
      <c r="AE42" s="61"/>
      <c r="AF42" s="61">
        <v>25</v>
      </c>
      <c r="AG42" s="61">
        <v>45</v>
      </c>
      <c r="AH42" s="171" t="s">
        <v>19</v>
      </c>
      <c r="AI42" s="59">
        <v>5</v>
      </c>
      <c r="AJ42" s="60"/>
      <c r="AK42" s="62"/>
      <c r="AL42" s="61"/>
      <c r="AM42" s="61"/>
      <c r="AN42" s="61"/>
      <c r="AO42" s="61"/>
      <c r="AP42" s="62"/>
      <c r="AQ42" s="59"/>
      <c r="AR42" s="60"/>
      <c r="AS42" s="65"/>
      <c r="AT42" s="65"/>
      <c r="AU42" s="65"/>
      <c r="AV42" s="65"/>
      <c r="AW42" s="241"/>
      <c r="AX42" s="62"/>
      <c r="AY42" s="59"/>
      <c r="AZ42" s="60"/>
      <c r="BA42" s="65"/>
      <c r="BB42" s="65"/>
      <c r="BC42" s="65"/>
      <c r="BD42" s="65"/>
      <c r="BE42" s="241"/>
      <c r="BF42" s="62"/>
      <c r="BG42" s="82"/>
      <c r="BH42" s="86"/>
    </row>
    <row r="43" spans="1:60" s="87" customFormat="1" ht="34.5" customHeight="1">
      <c r="A43" s="136">
        <v>11</v>
      </c>
      <c r="B43" s="138" t="s">
        <v>29</v>
      </c>
      <c r="C43" s="129">
        <f t="shared" si="40"/>
        <v>100</v>
      </c>
      <c r="D43" s="129">
        <f t="shared" si="41"/>
        <v>90</v>
      </c>
      <c r="E43" s="129">
        <f t="shared" si="42"/>
        <v>4</v>
      </c>
      <c r="F43" s="129">
        <f t="shared" si="43"/>
        <v>40</v>
      </c>
      <c r="G43" s="129">
        <f t="shared" si="44"/>
        <v>25</v>
      </c>
      <c r="H43" s="129">
        <f t="shared" si="45"/>
        <v>0</v>
      </c>
      <c r="I43" s="129">
        <f t="shared" si="46"/>
        <v>0</v>
      </c>
      <c r="J43" s="129">
        <f t="shared" si="47"/>
        <v>25</v>
      </c>
      <c r="K43" s="130">
        <f t="shared" si="48"/>
        <v>10</v>
      </c>
      <c r="L43" s="54"/>
      <c r="M43" s="55"/>
      <c r="N43" s="55"/>
      <c r="O43" s="55"/>
      <c r="P43" s="63"/>
      <c r="Q43" s="63"/>
      <c r="R43" s="63"/>
      <c r="S43" s="59"/>
      <c r="T43" s="60"/>
      <c r="U43" s="61"/>
      <c r="V43" s="61"/>
      <c r="W43" s="55"/>
      <c r="X43" s="54"/>
      <c r="Y43" s="54"/>
      <c r="Z43" s="62"/>
      <c r="AA43" s="59"/>
      <c r="AB43" s="60"/>
      <c r="AC43" s="61"/>
      <c r="AD43" s="61"/>
      <c r="AE43" s="61"/>
      <c r="AF43" s="61"/>
      <c r="AG43" s="61"/>
      <c r="AH43" s="62"/>
      <c r="AI43" s="59"/>
      <c r="AJ43" s="60"/>
      <c r="AK43" s="62"/>
      <c r="AL43" s="61"/>
      <c r="AM43" s="61"/>
      <c r="AN43" s="61"/>
      <c r="AO43" s="61"/>
      <c r="AP43" s="62"/>
      <c r="AQ43" s="59"/>
      <c r="AR43" s="65"/>
      <c r="AS43" s="65"/>
      <c r="AT43" s="65"/>
      <c r="AU43" s="65"/>
      <c r="AV43" s="65"/>
      <c r="AW43" s="241"/>
      <c r="AX43" s="83"/>
      <c r="AY43" s="57"/>
      <c r="AZ43" s="65">
        <v>40</v>
      </c>
      <c r="BA43" s="65">
        <v>25</v>
      </c>
      <c r="BB43" s="65"/>
      <c r="BC43" s="65"/>
      <c r="BD43" s="65">
        <v>25</v>
      </c>
      <c r="BE43" s="241">
        <v>10</v>
      </c>
      <c r="BF43" s="172" t="s">
        <v>19</v>
      </c>
      <c r="BG43" s="57">
        <v>4</v>
      </c>
      <c r="BH43" s="86"/>
    </row>
    <row r="44" spans="1:60" s="87" customFormat="1" ht="34.5" customHeight="1">
      <c r="A44" s="136">
        <v>12</v>
      </c>
      <c r="B44" s="138" t="s">
        <v>84</v>
      </c>
      <c r="C44" s="129">
        <f t="shared" si="40"/>
        <v>50</v>
      </c>
      <c r="D44" s="129">
        <f t="shared" si="41"/>
        <v>50</v>
      </c>
      <c r="E44" s="129">
        <f t="shared" si="42"/>
        <v>2</v>
      </c>
      <c r="F44" s="129">
        <f t="shared" si="43"/>
        <v>20</v>
      </c>
      <c r="G44" s="129">
        <f t="shared" si="44"/>
        <v>15</v>
      </c>
      <c r="H44" s="129">
        <f t="shared" si="45"/>
        <v>0</v>
      </c>
      <c r="I44" s="129">
        <f t="shared" si="46"/>
        <v>0</v>
      </c>
      <c r="J44" s="129">
        <f t="shared" si="47"/>
        <v>15</v>
      </c>
      <c r="K44" s="130">
        <f t="shared" si="48"/>
        <v>0</v>
      </c>
      <c r="L44" s="78"/>
      <c r="M44" s="73"/>
      <c r="N44" s="73"/>
      <c r="O44" s="70"/>
      <c r="P44" s="56"/>
      <c r="Q44" s="55"/>
      <c r="R44" s="63"/>
      <c r="S44" s="59"/>
      <c r="T44" s="60"/>
      <c r="U44" s="61"/>
      <c r="V44" s="61"/>
      <c r="W44" s="55"/>
      <c r="X44" s="54"/>
      <c r="Y44" s="54"/>
      <c r="Z44" s="62"/>
      <c r="AA44" s="59"/>
      <c r="AB44" s="60"/>
      <c r="AC44" s="61"/>
      <c r="AD44" s="61"/>
      <c r="AE44" s="61"/>
      <c r="AF44" s="61"/>
      <c r="AG44" s="61"/>
      <c r="AH44" s="62"/>
      <c r="AI44" s="59"/>
      <c r="AJ44" s="60"/>
      <c r="AK44" s="62"/>
      <c r="AL44" s="61"/>
      <c r="AM44" s="61"/>
      <c r="AN44" s="61"/>
      <c r="AO44" s="61"/>
      <c r="AP44" s="62"/>
      <c r="AQ44" s="59"/>
      <c r="AR44" s="60"/>
      <c r="AS44" s="65"/>
      <c r="AT44" s="65"/>
      <c r="AU44" s="65"/>
      <c r="AV44" s="65"/>
      <c r="AW44" s="241"/>
      <c r="AX44" s="62"/>
      <c r="AY44" s="59"/>
      <c r="AZ44" s="65">
        <v>20</v>
      </c>
      <c r="BA44" s="65">
        <v>15</v>
      </c>
      <c r="BB44" s="65"/>
      <c r="BC44" s="65"/>
      <c r="BD44" s="65">
        <v>15</v>
      </c>
      <c r="BE44" s="241"/>
      <c r="BF44" s="83" t="s">
        <v>18</v>
      </c>
      <c r="BG44" s="82">
        <v>2</v>
      </c>
      <c r="BH44" s="86"/>
    </row>
    <row r="45" spans="1:60" s="87" customFormat="1" ht="34.5" customHeight="1">
      <c r="A45" s="136">
        <v>13</v>
      </c>
      <c r="B45" s="138" t="s">
        <v>85</v>
      </c>
      <c r="C45" s="129">
        <f t="shared" si="40"/>
        <v>25</v>
      </c>
      <c r="D45" s="129">
        <f t="shared" si="41"/>
        <v>20</v>
      </c>
      <c r="E45" s="129">
        <f t="shared" si="42"/>
        <v>1</v>
      </c>
      <c r="F45" s="129">
        <f t="shared" si="43"/>
        <v>10</v>
      </c>
      <c r="G45" s="129">
        <f t="shared" si="44"/>
        <v>10</v>
      </c>
      <c r="H45" s="129">
        <f t="shared" si="45"/>
        <v>0</v>
      </c>
      <c r="I45" s="129">
        <f t="shared" si="46"/>
        <v>0</v>
      </c>
      <c r="J45" s="129">
        <f t="shared" si="47"/>
        <v>0</v>
      </c>
      <c r="K45" s="130">
        <f t="shared" si="48"/>
        <v>5</v>
      </c>
      <c r="L45" s="78">
        <v>10</v>
      </c>
      <c r="M45" s="73">
        <v>10</v>
      </c>
      <c r="N45" s="73"/>
      <c r="O45" s="55"/>
      <c r="P45" s="63"/>
      <c r="Q45" s="63">
        <v>5</v>
      </c>
      <c r="R45" s="63" t="s">
        <v>18</v>
      </c>
      <c r="S45" s="59">
        <v>1</v>
      </c>
      <c r="T45" s="60"/>
      <c r="U45" s="61"/>
      <c r="V45" s="61"/>
      <c r="W45" s="61"/>
      <c r="X45" s="65"/>
      <c r="Y45" s="65"/>
      <c r="Z45" s="62"/>
      <c r="AA45" s="59"/>
      <c r="AB45" s="60"/>
      <c r="AC45" s="61"/>
      <c r="AD45" s="61"/>
      <c r="AE45" s="61"/>
      <c r="AF45" s="61"/>
      <c r="AG45" s="61"/>
      <c r="AH45" s="62"/>
      <c r="AI45" s="59"/>
      <c r="AJ45" s="60"/>
      <c r="AK45" s="62"/>
      <c r="AL45" s="61"/>
      <c r="AM45" s="61"/>
      <c r="AN45" s="61"/>
      <c r="AO45" s="61"/>
      <c r="AP45" s="62"/>
      <c r="AQ45" s="59"/>
      <c r="AR45" s="60"/>
      <c r="AS45" s="65"/>
      <c r="AT45" s="65"/>
      <c r="AU45" s="65"/>
      <c r="AV45" s="65"/>
      <c r="AW45" s="241"/>
      <c r="AX45" s="62"/>
      <c r="AY45" s="59"/>
      <c r="AZ45" s="65"/>
      <c r="BA45" s="65"/>
      <c r="BB45" s="65"/>
      <c r="BC45" s="65"/>
      <c r="BD45" s="65"/>
      <c r="BE45" s="241"/>
      <c r="BF45" s="83"/>
      <c r="BG45" s="82"/>
      <c r="BH45" s="86"/>
    </row>
    <row r="46" spans="1:60" s="87" customFormat="1" ht="34.5" customHeight="1">
      <c r="A46" s="136">
        <v>14</v>
      </c>
      <c r="B46" s="138" t="s">
        <v>31</v>
      </c>
      <c r="C46" s="129">
        <f t="shared" si="40"/>
        <v>50</v>
      </c>
      <c r="D46" s="129">
        <f t="shared" si="41"/>
        <v>50</v>
      </c>
      <c r="E46" s="129">
        <f t="shared" si="42"/>
        <v>2</v>
      </c>
      <c r="F46" s="129">
        <f t="shared" si="43"/>
        <v>20</v>
      </c>
      <c r="G46" s="129">
        <f t="shared" si="44"/>
        <v>15</v>
      </c>
      <c r="H46" s="129">
        <f t="shared" si="45"/>
        <v>0</v>
      </c>
      <c r="I46" s="129">
        <f t="shared" si="46"/>
        <v>0</v>
      </c>
      <c r="J46" s="129">
        <f t="shared" si="47"/>
        <v>15</v>
      </c>
      <c r="K46" s="130">
        <f t="shared" si="48"/>
        <v>0</v>
      </c>
      <c r="L46" s="78"/>
      <c r="M46" s="73"/>
      <c r="N46" s="73"/>
      <c r="O46" s="73"/>
      <c r="P46" s="56"/>
      <c r="Q46" s="56"/>
      <c r="R46" s="56"/>
      <c r="S46" s="57"/>
      <c r="T46" s="64"/>
      <c r="U46" s="55"/>
      <c r="V46" s="55"/>
      <c r="W46" s="55"/>
      <c r="X46" s="54"/>
      <c r="Y46" s="54"/>
      <c r="Z46" s="75"/>
      <c r="AA46" s="57"/>
      <c r="AB46" s="64"/>
      <c r="AC46" s="55"/>
      <c r="AD46" s="55"/>
      <c r="AE46" s="55"/>
      <c r="AF46" s="55"/>
      <c r="AG46" s="55"/>
      <c r="AH46" s="75"/>
      <c r="AI46" s="57"/>
      <c r="AJ46" s="64"/>
      <c r="AK46" s="75"/>
      <c r="AL46" s="55"/>
      <c r="AM46" s="55"/>
      <c r="AN46" s="55"/>
      <c r="AO46" s="55"/>
      <c r="AP46" s="75"/>
      <c r="AQ46" s="57"/>
      <c r="AR46" s="64"/>
      <c r="AS46" s="54"/>
      <c r="AT46" s="54"/>
      <c r="AU46" s="54"/>
      <c r="AV46" s="54"/>
      <c r="AW46" s="234"/>
      <c r="AX46" s="75"/>
      <c r="AY46" s="57"/>
      <c r="AZ46" s="54">
        <v>20</v>
      </c>
      <c r="BA46" s="54">
        <v>15</v>
      </c>
      <c r="BB46" s="54"/>
      <c r="BC46" s="54"/>
      <c r="BD46" s="54">
        <v>15</v>
      </c>
      <c r="BE46" s="234"/>
      <c r="BF46" s="81" t="s">
        <v>18</v>
      </c>
      <c r="BG46" s="58">
        <v>2</v>
      </c>
      <c r="BH46" s="86"/>
    </row>
    <row r="47" spans="1:60" s="87" customFormat="1" ht="34.5" customHeight="1">
      <c r="A47" s="136">
        <v>15</v>
      </c>
      <c r="B47" s="138" t="s">
        <v>86</v>
      </c>
      <c r="C47" s="129">
        <f t="shared" si="40"/>
        <v>50</v>
      </c>
      <c r="D47" s="129">
        <f t="shared" si="41"/>
        <v>30</v>
      </c>
      <c r="E47" s="129">
        <f t="shared" si="42"/>
        <v>2</v>
      </c>
      <c r="F47" s="129">
        <f t="shared" si="43"/>
        <v>20</v>
      </c>
      <c r="G47" s="129">
        <f t="shared" si="44"/>
        <v>10</v>
      </c>
      <c r="H47" s="129">
        <f t="shared" si="45"/>
        <v>0</v>
      </c>
      <c r="I47" s="129">
        <f t="shared" si="46"/>
        <v>0</v>
      </c>
      <c r="J47" s="129">
        <f t="shared" si="47"/>
        <v>0</v>
      </c>
      <c r="K47" s="130">
        <f t="shared" si="48"/>
        <v>20</v>
      </c>
      <c r="L47" s="54"/>
      <c r="M47" s="55"/>
      <c r="N47" s="55"/>
      <c r="O47" s="55"/>
      <c r="P47" s="63"/>
      <c r="Q47" s="63"/>
      <c r="R47" s="63"/>
      <c r="S47" s="59"/>
      <c r="T47" s="60">
        <v>20</v>
      </c>
      <c r="U47" s="65">
        <v>10</v>
      </c>
      <c r="V47" s="65"/>
      <c r="W47" s="65"/>
      <c r="X47" s="65"/>
      <c r="Y47" s="61">
        <v>20</v>
      </c>
      <c r="Z47" s="62" t="s">
        <v>18</v>
      </c>
      <c r="AA47" s="59">
        <v>2</v>
      </c>
      <c r="AB47" s="60"/>
      <c r="AC47" s="62"/>
      <c r="AD47" s="61"/>
      <c r="AE47" s="61"/>
      <c r="AF47" s="61"/>
      <c r="AG47" s="61"/>
      <c r="AH47" s="62"/>
      <c r="AI47" s="59"/>
      <c r="AJ47" s="60"/>
      <c r="AK47" s="62"/>
      <c r="AL47" s="61"/>
      <c r="AM47" s="61"/>
      <c r="AN47" s="61"/>
      <c r="AO47" s="61"/>
      <c r="AP47" s="62"/>
      <c r="AQ47" s="59"/>
      <c r="AR47" s="60"/>
      <c r="AS47" s="65"/>
      <c r="AT47" s="65"/>
      <c r="AU47" s="65"/>
      <c r="AV47" s="65"/>
      <c r="AW47" s="241"/>
      <c r="AX47" s="62"/>
      <c r="AY47" s="59"/>
      <c r="AZ47" s="65"/>
      <c r="BA47" s="65"/>
      <c r="BB47" s="65"/>
      <c r="BC47" s="65"/>
      <c r="BD47" s="61"/>
      <c r="BE47" s="242"/>
      <c r="BF47" s="90"/>
      <c r="BG47" s="82"/>
      <c r="BH47" s="86"/>
    </row>
    <row r="48" spans="1:60" s="87" customFormat="1" ht="34.5" customHeight="1">
      <c r="A48" s="136">
        <v>16</v>
      </c>
      <c r="B48" s="138" t="s">
        <v>25</v>
      </c>
      <c r="C48" s="129">
        <f t="shared" si="40"/>
        <v>50</v>
      </c>
      <c r="D48" s="129">
        <f t="shared" si="41"/>
        <v>50</v>
      </c>
      <c r="E48" s="129">
        <f t="shared" si="42"/>
        <v>2</v>
      </c>
      <c r="F48" s="129">
        <f t="shared" si="43"/>
        <v>30</v>
      </c>
      <c r="G48" s="129">
        <f t="shared" si="44"/>
        <v>20</v>
      </c>
      <c r="H48" s="129">
        <f t="shared" si="45"/>
        <v>0</v>
      </c>
      <c r="I48" s="129">
        <f t="shared" si="46"/>
        <v>0</v>
      </c>
      <c r="J48" s="129">
        <f t="shared" si="47"/>
        <v>0</v>
      </c>
      <c r="K48" s="130">
        <f t="shared" si="48"/>
        <v>0</v>
      </c>
      <c r="L48" s="54"/>
      <c r="M48" s="55"/>
      <c r="N48" s="55"/>
      <c r="O48" s="55"/>
      <c r="P48" s="63"/>
      <c r="Q48" s="63"/>
      <c r="R48" s="63"/>
      <c r="S48" s="59"/>
      <c r="T48" s="60"/>
      <c r="U48" s="61"/>
      <c r="V48" s="61"/>
      <c r="W48" s="55"/>
      <c r="X48" s="54"/>
      <c r="Y48" s="54"/>
      <c r="Z48" s="62"/>
      <c r="AA48" s="59"/>
      <c r="AB48" s="60"/>
      <c r="AC48" s="62"/>
      <c r="AD48" s="61"/>
      <c r="AE48" s="61"/>
      <c r="AF48" s="61"/>
      <c r="AG48" s="61"/>
      <c r="AH48" s="62"/>
      <c r="AI48" s="59"/>
      <c r="AJ48" s="60"/>
      <c r="AK48" s="62"/>
      <c r="AL48" s="61"/>
      <c r="AM48" s="61"/>
      <c r="AN48" s="61"/>
      <c r="AO48" s="61"/>
      <c r="AP48" s="62"/>
      <c r="AQ48" s="59"/>
      <c r="AR48" s="60"/>
      <c r="AS48" s="65"/>
      <c r="AT48" s="65"/>
      <c r="AU48" s="65"/>
      <c r="AV48" s="65"/>
      <c r="AW48" s="241"/>
      <c r="AX48" s="62"/>
      <c r="AY48" s="59"/>
      <c r="AZ48" s="65">
        <v>30</v>
      </c>
      <c r="BA48" s="65">
        <v>20</v>
      </c>
      <c r="BB48" s="65"/>
      <c r="BC48" s="65"/>
      <c r="BD48" s="61"/>
      <c r="BE48" s="242"/>
      <c r="BF48" s="90" t="s">
        <v>18</v>
      </c>
      <c r="BG48" s="82">
        <v>2</v>
      </c>
      <c r="BH48" s="86"/>
    </row>
    <row r="49" spans="1:60" s="87" customFormat="1" ht="34.5" customHeight="1">
      <c r="A49" s="136">
        <v>17</v>
      </c>
      <c r="B49" s="138" t="s">
        <v>87</v>
      </c>
      <c r="C49" s="129">
        <f t="shared" si="40"/>
        <v>50</v>
      </c>
      <c r="D49" s="129">
        <f t="shared" si="41"/>
        <v>30</v>
      </c>
      <c r="E49" s="129">
        <f t="shared" si="42"/>
        <v>2</v>
      </c>
      <c r="F49" s="129">
        <f t="shared" si="43"/>
        <v>20</v>
      </c>
      <c r="G49" s="129">
        <f t="shared" si="44"/>
        <v>10</v>
      </c>
      <c r="H49" s="129">
        <f t="shared" si="45"/>
        <v>0</v>
      </c>
      <c r="I49" s="129">
        <f t="shared" si="46"/>
        <v>0</v>
      </c>
      <c r="J49" s="129">
        <f t="shared" si="47"/>
        <v>0</v>
      </c>
      <c r="K49" s="130">
        <f t="shared" si="48"/>
        <v>20</v>
      </c>
      <c r="L49" s="54"/>
      <c r="M49" s="55"/>
      <c r="N49" s="55"/>
      <c r="O49" s="55"/>
      <c r="P49" s="63"/>
      <c r="Q49" s="63"/>
      <c r="R49" s="63"/>
      <c r="S49" s="59"/>
      <c r="T49" s="60"/>
      <c r="U49" s="61"/>
      <c r="V49" s="61"/>
      <c r="W49" s="55"/>
      <c r="X49" s="54"/>
      <c r="Y49" s="54"/>
      <c r="Z49" s="62"/>
      <c r="AA49" s="59"/>
      <c r="AB49" s="60"/>
      <c r="AC49" s="62"/>
      <c r="AD49" s="61"/>
      <c r="AE49" s="61"/>
      <c r="AF49" s="61"/>
      <c r="AG49" s="61"/>
      <c r="AH49" s="62"/>
      <c r="AI49" s="59"/>
      <c r="AJ49" s="60">
        <v>20</v>
      </c>
      <c r="AK49" s="62">
        <v>10</v>
      </c>
      <c r="AL49" s="61"/>
      <c r="AM49" s="61"/>
      <c r="AN49" s="61"/>
      <c r="AO49" s="61">
        <v>20</v>
      </c>
      <c r="AP49" s="62" t="s">
        <v>18</v>
      </c>
      <c r="AQ49" s="59">
        <v>2</v>
      </c>
      <c r="AR49" s="60"/>
      <c r="AS49" s="65"/>
      <c r="AT49" s="65"/>
      <c r="AU49" s="65"/>
      <c r="AV49" s="65"/>
      <c r="AW49" s="241"/>
      <c r="AX49" s="62"/>
      <c r="AY49" s="59"/>
      <c r="AZ49" s="65"/>
      <c r="BA49" s="65"/>
      <c r="BB49" s="65"/>
      <c r="BC49" s="65"/>
      <c r="BD49" s="61"/>
      <c r="BE49" s="242"/>
      <c r="BF49" s="90"/>
      <c r="BG49" s="82"/>
      <c r="BH49" s="86"/>
    </row>
    <row r="50" spans="1:60" s="87" customFormat="1" ht="34.5" customHeight="1">
      <c r="A50" s="136">
        <v>18</v>
      </c>
      <c r="B50" s="138" t="s">
        <v>88</v>
      </c>
      <c r="C50" s="129">
        <f t="shared" si="40"/>
        <v>25</v>
      </c>
      <c r="D50" s="129">
        <f t="shared" si="41"/>
        <v>20</v>
      </c>
      <c r="E50" s="129">
        <f t="shared" si="42"/>
        <v>1</v>
      </c>
      <c r="F50" s="129">
        <f t="shared" si="43"/>
        <v>10</v>
      </c>
      <c r="G50" s="129">
        <f t="shared" si="44"/>
        <v>10</v>
      </c>
      <c r="H50" s="129">
        <f t="shared" si="45"/>
        <v>0</v>
      </c>
      <c r="I50" s="129">
        <f t="shared" si="46"/>
        <v>0</v>
      </c>
      <c r="J50" s="129">
        <f t="shared" si="47"/>
        <v>0</v>
      </c>
      <c r="K50" s="130">
        <f t="shared" si="48"/>
        <v>5</v>
      </c>
      <c r="L50" s="54"/>
      <c r="M50" s="55"/>
      <c r="N50" s="55"/>
      <c r="O50" s="55"/>
      <c r="P50" s="63"/>
      <c r="Q50" s="63"/>
      <c r="R50" s="63"/>
      <c r="S50" s="59"/>
      <c r="T50" s="60">
        <v>10</v>
      </c>
      <c r="U50" s="62">
        <v>10</v>
      </c>
      <c r="V50" s="61"/>
      <c r="W50" s="61"/>
      <c r="X50" s="61"/>
      <c r="Y50" s="61">
        <v>5</v>
      </c>
      <c r="Z50" s="62" t="s">
        <v>18</v>
      </c>
      <c r="AA50" s="59">
        <v>1</v>
      </c>
      <c r="AB50" s="60"/>
      <c r="AC50" s="62"/>
      <c r="AD50" s="61"/>
      <c r="AE50" s="61"/>
      <c r="AF50" s="61"/>
      <c r="AG50" s="61"/>
      <c r="AH50" s="62"/>
      <c r="AI50" s="59"/>
      <c r="AJ50" s="60"/>
      <c r="AK50" s="62"/>
      <c r="AL50" s="61"/>
      <c r="AM50" s="61"/>
      <c r="AN50" s="61"/>
      <c r="AO50" s="61"/>
      <c r="AP50" s="62"/>
      <c r="AQ50" s="59"/>
      <c r="AR50" s="60"/>
      <c r="AS50" s="65"/>
      <c r="AT50" s="65"/>
      <c r="AU50" s="65"/>
      <c r="AV50" s="65"/>
      <c r="AW50" s="241"/>
      <c r="AX50" s="62"/>
      <c r="AY50" s="59"/>
      <c r="AZ50" s="65"/>
      <c r="BA50" s="65"/>
      <c r="BB50" s="65"/>
      <c r="BC50" s="65"/>
      <c r="BD50" s="61"/>
      <c r="BE50" s="242"/>
      <c r="BF50" s="90"/>
      <c r="BG50" s="82"/>
      <c r="BH50" s="86"/>
    </row>
    <row r="51" spans="1:60" s="87" customFormat="1" ht="34.5" customHeight="1">
      <c r="A51" s="136">
        <v>19</v>
      </c>
      <c r="B51" s="138" t="s">
        <v>89</v>
      </c>
      <c r="C51" s="129">
        <f t="shared" si="40"/>
        <v>50</v>
      </c>
      <c r="D51" s="129">
        <f t="shared" si="41"/>
        <v>50</v>
      </c>
      <c r="E51" s="129">
        <f t="shared" si="42"/>
        <v>2</v>
      </c>
      <c r="F51" s="129">
        <f t="shared" si="43"/>
        <v>30</v>
      </c>
      <c r="G51" s="129">
        <f t="shared" si="44"/>
        <v>20</v>
      </c>
      <c r="H51" s="129">
        <f t="shared" si="45"/>
        <v>0</v>
      </c>
      <c r="I51" s="129">
        <f t="shared" si="46"/>
        <v>0</v>
      </c>
      <c r="J51" s="129">
        <f t="shared" si="47"/>
        <v>0</v>
      </c>
      <c r="K51" s="130">
        <f t="shared" si="48"/>
        <v>0</v>
      </c>
      <c r="L51" s="54"/>
      <c r="M51" s="55"/>
      <c r="N51" s="55"/>
      <c r="O51" s="55"/>
      <c r="P51" s="63"/>
      <c r="Q51" s="63"/>
      <c r="R51" s="63"/>
      <c r="S51" s="59"/>
      <c r="T51" s="60"/>
      <c r="U51" s="61"/>
      <c r="V51" s="61"/>
      <c r="W51" s="55"/>
      <c r="X51" s="54"/>
      <c r="Y51" s="54"/>
      <c r="Z51" s="62"/>
      <c r="AA51" s="59"/>
      <c r="AB51" s="60"/>
      <c r="AC51" s="62"/>
      <c r="AD51" s="61"/>
      <c r="AE51" s="61"/>
      <c r="AF51" s="61"/>
      <c r="AG51" s="61"/>
      <c r="AH51" s="62"/>
      <c r="AI51" s="59"/>
      <c r="AJ51" s="60"/>
      <c r="AK51" s="62"/>
      <c r="AL51" s="61"/>
      <c r="AM51" s="61"/>
      <c r="AN51" s="61"/>
      <c r="AO51" s="61"/>
      <c r="AP51" s="62"/>
      <c r="AQ51" s="59"/>
      <c r="AR51" s="60">
        <v>30</v>
      </c>
      <c r="AS51" s="62">
        <v>20</v>
      </c>
      <c r="AT51" s="61"/>
      <c r="AU51" s="61"/>
      <c r="AV51" s="61"/>
      <c r="AW51" s="241">
        <v>0</v>
      </c>
      <c r="AX51" s="62" t="s">
        <v>18</v>
      </c>
      <c r="AY51" s="59">
        <v>2</v>
      </c>
      <c r="AZ51" s="65"/>
      <c r="BA51" s="65"/>
      <c r="BB51" s="65"/>
      <c r="BC51" s="65"/>
      <c r="BD51" s="61"/>
      <c r="BE51" s="242"/>
      <c r="BF51" s="90"/>
      <c r="BG51" s="82"/>
      <c r="BH51" s="86"/>
    </row>
    <row r="52" spans="1:60" s="87" customFormat="1" ht="34.5" customHeight="1">
      <c r="A52" s="136">
        <v>20</v>
      </c>
      <c r="B52" s="138" t="s">
        <v>90</v>
      </c>
      <c r="C52" s="129">
        <f t="shared" si="40"/>
        <v>50</v>
      </c>
      <c r="D52" s="129">
        <f t="shared" si="41"/>
        <v>50</v>
      </c>
      <c r="E52" s="129">
        <f t="shared" si="42"/>
        <v>2</v>
      </c>
      <c r="F52" s="129">
        <f t="shared" si="43"/>
        <v>30</v>
      </c>
      <c r="G52" s="129">
        <f t="shared" si="44"/>
        <v>20</v>
      </c>
      <c r="H52" s="129">
        <f t="shared" si="45"/>
        <v>0</v>
      </c>
      <c r="I52" s="129">
        <f t="shared" si="46"/>
        <v>0</v>
      </c>
      <c r="J52" s="129">
        <f t="shared" si="47"/>
        <v>0</v>
      </c>
      <c r="K52" s="130">
        <f t="shared" si="48"/>
        <v>0</v>
      </c>
      <c r="L52" s="54"/>
      <c r="M52" s="55"/>
      <c r="N52" s="55"/>
      <c r="O52" s="55"/>
      <c r="P52" s="63"/>
      <c r="Q52" s="63"/>
      <c r="R52" s="63"/>
      <c r="S52" s="59"/>
      <c r="T52" s="60"/>
      <c r="U52" s="61"/>
      <c r="V52" s="61"/>
      <c r="W52" s="55"/>
      <c r="X52" s="54"/>
      <c r="Y52" s="54"/>
      <c r="Z52" s="62"/>
      <c r="AA52" s="59"/>
      <c r="AB52" s="60"/>
      <c r="AC52" s="62"/>
      <c r="AD52" s="61"/>
      <c r="AE52" s="61"/>
      <c r="AF52" s="61"/>
      <c r="AG52" s="61"/>
      <c r="AH52" s="62"/>
      <c r="AI52" s="59"/>
      <c r="AJ52" s="60"/>
      <c r="AK52" s="62"/>
      <c r="AL52" s="61"/>
      <c r="AM52" s="61"/>
      <c r="AN52" s="61"/>
      <c r="AO52" s="61"/>
      <c r="AP52" s="62"/>
      <c r="AQ52" s="59"/>
      <c r="AR52" s="60">
        <v>30</v>
      </c>
      <c r="AS52" s="65">
        <v>20</v>
      </c>
      <c r="AT52" s="65"/>
      <c r="AU52" s="65"/>
      <c r="AV52" s="65"/>
      <c r="AW52" s="241">
        <v>0</v>
      </c>
      <c r="AX52" s="62" t="s">
        <v>18</v>
      </c>
      <c r="AY52" s="59">
        <v>2</v>
      </c>
      <c r="AZ52" s="60"/>
      <c r="BA52" s="65"/>
      <c r="BB52" s="65"/>
      <c r="BC52" s="65"/>
      <c r="BD52" s="65"/>
      <c r="BE52" s="241"/>
      <c r="BF52" s="62"/>
      <c r="BG52" s="59"/>
      <c r="BH52" s="86"/>
    </row>
    <row r="53" spans="1:60" s="87" customFormat="1" ht="34.5" customHeight="1">
      <c r="A53" s="136">
        <v>21</v>
      </c>
      <c r="B53" s="138" t="s">
        <v>91</v>
      </c>
      <c r="C53" s="129">
        <f t="shared" si="40"/>
        <v>50</v>
      </c>
      <c r="D53" s="129">
        <f t="shared" si="41"/>
        <v>50</v>
      </c>
      <c r="E53" s="129">
        <f t="shared" si="42"/>
        <v>2</v>
      </c>
      <c r="F53" s="129">
        <f t="shared" si="43"/>
        <v>30</v>
      </c>
      <c r="G53" s="129">
        <f t="shared" si="44"/>
        <v>20</v>
      </c>
      <c r="H53" s="129">
        <f t="shared" si="45"/>
        <v>0</v>
      </c>
      <c r="I53" s="129">
        <f t="shared" si="46"/>
        <v>0</v>
      </c>
      <c r="J53" s="129">
        <f t="shared" si="47"/>
        <v>0</v>
      </c>
      <c r="K53" s="130">
        <f t="shared" si="48"/>
        <v>0</v>
      </c>
      <c r="L53" s="54"/>
      <c r="M53" s="55"/>
      <c r="N53" s="55"/>
      <c r="O53" s="55"/>
      <c r="P53" s="63"/>
      <c r="Q53" s="63"/>
      <c r="R53" s="63"/>
      <c r="S53" s="59"/>
      <c r="T53" s="60"/>
      <c r="U53" s="61"/>
      <c r="V53" s="61"/>
      <c r="W53" s="55"/>
      <c r="X53" s="54"/>
      <c r="Y53" s="54"/>
      <c r="Z53" s="62"/>
      <c r="AA53" s="59"/>
      <c r="AB53" s="60"/>
      <c r="AC53" s="62"/>
      <c r="AD53" s="61"/>
      <c r="AE53" s="61"/>
      <c r="AF53" s="61"/>
      <c r="AG53" s="61"/>
      <c r="AH53" s="62"/>
      <c r="AI53" s="59"/>
      <c r="AJ53" s="60"/>
      <c r="AK53" s="62"/>
      <c r="AL53" s="61"/>
      <c r="AM53" s="61"/>
      <c r="AN53" s="61"/>
      <c r="AO53" s="61"/>
      <c r="AP53" s="62"/>
      <c r="AQ53" s="59"/>
      <c r="AR53" s="60">
        <v>30</v>
      </c>
      <c r="AS53" s="62">
        <v>20</v>
      </c>
      <c r="AT53" s="61"/>
      <c r="AU53" s="61"/>
      <c r="AV53" s="61"/>
      <c r="AW53" s="241">
        <v>0</v>
      </c>
      <c r="AX53" s="62" t="s">
        <v>18</v>
      </c>
      <c r="AY53" s="59">
        <v>2</v>
      </c>
      <c r="AZ53" s="60"/>
      <c r="BA53" s="65"/>
      <c r="BB53" s="65"/>
      <c r="BC53" s="65"/>
      <c r="BD53" s="65"/>
      <c r="BE53" s="241"/>
      <c r="BF53" s="62"/>
      <c r="BG53" s="59"/>
      <c r="BH53" s="86"/>
    </row>
    <row r="54" spans="1:60" s="87" customFormat="1" ht="34.5" customHeight="1">
      <c r="A54" s="136">
        <v>22</v>
      </c>
      <c r="B54" s="138" t="s">
        <v>92</v>
      </c>
      <c r="C54" s="129">
        <f t="shared" si="40"/>
        <v>50</v>
      </c>
      <c r="D54" s="129">
        <f t="shared" si="41"/>
        <v>50</v>
      </c>
      <c r="E54" s="129">
        <f t="shared" si="42"/>
        <v>2</v>
      </c>
      <c r="F54" s="129">
        <f t="shared" si="43"/>
        <v>30</v>
      </c>
      <c r="G54" s="129">
        <f t="shared" si="44"/>
        <v>20</v>
      </c>
      <c r="H54" s="129">
        <f t="shared" si="45"/>
        <v>0</v>
      </c>
      <c r="I54" s="129">
        <f t="shared" si="46"/>
        <v>0</v>
      </c>
      <c r="J54" s="129">
        <f t="shared" si="47"/>
        <v>0</v>
      </c>
      <c r="K54" s="130">
        <f t="shared" si="48"/>
        <v>0</v>
      </c>
      <c r="L54" s="54"/>
      <c r="M54" s="55"/>
      <c r="N54" s="55"/>
      <c r="O54" s="55"/>
      <c r="P54" s="63"/>
      <c r="Q54" s="63"/>
      <c r="R54" s="63"/>
      <c r="S54" s="59"/>
      <c r="T54" s="60"/>
      <c r="U54" s="61"/>
      <c r="V54" s="61"/>
      <c r="W54" s="55"/>
      <c r="X54" s="54"/>
      <c r="Y54" s="54"/>
      <c r="Z54" s="62"/>
      <c r="AA54" s="59"/>
      <c r="AB54" s="60"/>
      <c r="AC54" s="62"/>
      <c r="AD54" s="61"/>
      <c r="AE54" s="61"/>
      <c r="AF54" s="61"/>
      <c r="AG54" s="61"/>
      <c r="AH54" s="62"/>
      <c r="AI54" s="59"/>
      <c r="AJ54" s="60"/>
      <c r="AK54" s="62"/>
      <c r="AL54" s="61"/>
      <c r="AM54" s="61"/>
      <c r="AN54" s="61"/>
      <c r="AO54" s="61"/>
      <c r="AP54" s="62"/>
      <c r="AQ54" s="59"/>
      <c r="AR54" s="60">
        <v>30</v>
      </c>
      <c r="AS54" s="65">
        <v>20</v>
      </c>
      <c r="AT54" s="65"/>
      <c r="AU54" s="65"/>
      <c r="AV54" s="65"/>
      <c r="AW54" s="241">
        <v>0</v>
      </c>
      <c r="AX54" s="62" t="s">
        <v>18</v>
      </c>
      <c r="AY54" s="59">
        <v>2</v>
      </c>
      <c r="AZ54" s="60"/>
      <c r="BA54" s="65"/>
      <c r="BB54" s="65"/>
      <c r="BC54" s="65"/>
      <c r="BD54" s="65"/>
      <c r="BE54" s="241"/>
      <c r="BF54" s="62"/>
      <c r="BG54" s="59"/>
      <c r="BH54" s="86"/>
    </row>
    <row r="55" spans="1:60" s="87" customFormat="1" ht="34.5" customHeight="1">
      <c r="A55" s="136">
        <v>23</v>
      </c>
      <c r="B55" s="138" t="s">
        <v>30</v>
      </c>
      <c r="C55" s="129">
        <f t="shared" si="40"/>
        <v>50</v>
      </c>
      <c r="D55" s="129">
        <f t="shared" si="41"/>
        <v>50</v>
      </c>
      <c r="E55" s="129">
        <f t="shared" si="42"/>
        <v>2</v>
      </c>
      <c r="F55" s="129">
        <f t="shared" si="43"/>
        <v>30</v>
      </c>
      <c r="G55" s="129">
        <f t="shared" si="44"/>
        <v>20</v>
      </c>
      <c r="H55" s="129">
        <f t="shared" si="45"/>
        <v>0</v>
      </c>
      <c r="I55" s="129">
        <f t="shared" si="46"/>
        <v>0</v>
      </c>
      <c r="J55" s="129">
        <f t="shared" si="47"/>
        <v>0</v>
      </c>
      <c r="K55" s="130">
        <f t="shared" si="48"/>
        <v>0</v>
      </c>
      <c r="L55" s="54"/>
      <c r="M55" s="55"/>
      <c r="N55" s="55"/>
      <c r="O55" s="55"/>
      <c r="P55" s="63"/>
      <c r="Q55" s="63"/>
      <c r="R55" s="63"/>
      <c r="S55" s="59"/>
      <c r="T55" s="60"/>
      <c r="U55" s="61"/>
      <c r="V55" s="61"/>
      <c r="W55" s="55"/>
      <c r="X55" s="54"/>
      <c r="Y55" s="54"/>
      <c r="Z55" s="62"/>
      <c r="AA55" s="59"/>
      <c r="AB55" s="60"/>
      <c r="AC55" s="62"/>
      <c r="AD55" s="61"/>
      <c r="AE55" s="61"/>
      <c r="AF55" s="61"/>
      <c r="AG55" s="61"/>
      <c r="AH55" s="62"/>
      <c r="AI55" s="59"/>
      <c r="AJ55" s="60"/>
      <c r="AK55" s="62"/>
      <c r="AL55" s="61"/>
      <c r="AM55" s="61"/>
      <c r="AN55" s="61"/>
      <c r="AO55" s="61"/>
      <c r="AP55" s="62"/>
      <c r="AQ55" s="59"/>
      <c r="AR55" s="60"/>
      <c r="AS55" s="65"/>
      <c r="AT55" s="65"/>
      <c r="AU55" s="65"/>
      <c r="AV55" s="65"/>
      <c r="AW55" s="241"/>
      <c r="AX55" s="62"/>
      <c r="AY55" s="59"/>
      <c r="AZ55" s="65">
        <v>30</v>
      </c>
      <c r="BA55" s="65">
        <v>20</v>
      </c>
      <c r="BB55" s="65"/>
      <c r="BC55" s="65"/>
      <c r="BD55" s="61"/>
      <c r="BE55" s="242"/>
      <c r="BF55" s="90" t="s">
        <v>18</v>
      </c>
      <c r="BG55" s="82">
        <v>2</v>
      </c>
      <c r="BH55" s="86"/>
    </row>
    <row r="56" spans="1:60" s="87" customFormat="1" ht="34.5" customHeight="1">
      <c r="A56" s="136">
        <v>24</v>
      </c>
      <c r="B56" s="138" t="s">
        <v>93</v>
      </c>
      <c r="C56" s="129">
        <f t="shared" si="40"/>
        <v>25</v>
      </c>
      <c r="D56" s="129">
        <f t="shared" si="41"/>
        <v>25</v>
      </c>
      <c r="E56" s="129">
        <f t="shared" si="42"/>
        <v>1</v>
      </c>
      <c r="F56" s="129">
        <f t="shared" si="43"/>
        <v>25</v>
      </c>
      <c r="G56" s="129">
        <f t="shared" si="44"/>
        <v>0</v>
      </c>
      <c r="H56" s="129">
        <f t="shared" si="45"/>
        <v>0</v>
      </c>
      <c r="I56" s="129">
        <f t="shared" si="46"/>
        <v>0</v>
      </c>
      <c r="J56" s="129">
        <f t="shared" si="47"/>
        <v>0</v>
      </c>
      <c r="K56" s="130">
        <f t="shared" si="48"/>
        <v>0</v>
      </c>
      <c r="L56" s="54"/>
      <c r="M56" s="55"/>
      <c r="N56" s="55"/>
      <c r="O56" s="55"/>
      <c r="P56" s="63"/>
      <c r="Q56" s="63"/>
      <c r="R56" s="63"/>
      <c r="S56" s="59"/>
      <c r="T56" s="60"/>
      <c r="U56" s="61"/>
      <c r="V56" s="61"/>
      <c r="W56" s="55"/>
      <c r="X56" s="54"/>
      <c r="Y56" s="54"/>
      <c r="Z56" s="62"/>
      <c r="AA56" s="59"/>
      <c r="AB56" s="60"/>
      <c r="AC56" s="62"/>
      <c r="AD56" s="61"/>
      <c r="AE56" s="61"/>
      <c r="AF56" s="61"/>
      <c r="AG56" s="61"/>
      <c r="AH56" s="62"/>
      <c r="AI56" s="59"/>
      <c r="AJ56" s="60"/>
      <c r="AK56" s="62"/>
      <c r="AL56" s="61"/>
      <c r="AM56" s="61"/>
      <c r="AN56" s="61"/>
      <c r="AO56" s="61"/>
      <c r="AP56" s="62"/>
      <c r="AQ56" s="59"/>
      <c r="AR56" s="60"/>
      <c r="AS56" s="65"/>
      <c r="AT56" s="65"/>
      <c r="AU56" s="65"/>
      <c r="AV56" s="65"/>
      <c r="AW56" s="241"/>
      <c r="AX56" s="62"/>
      <c r="AY56" s="59"/>
      <c r="AZ56" s="65">
        <v>25</v>
      </c>
      <c r="BA56" s="65"/>
      <c r="BB56" s="65"/>
      <c r="BC56" s="65"/>
      <c r="BD56" s="61"/>
      <c r="BE56" s="242"/>
      <c r="BF56" s="90" t="s">
        <v>18</v>
      </c>
      <c r="BG56" s="82">
        <v>1</v>
      </c>
      <c r="BH56" s="86"/>
    </row>
    <row r="57" spans="1:60" s="87" customFormat="1" ht="34.5" customHeight="1">
      <c r="A57" s="136">
        <v>25</v>
      </c>
      <c r="B57" s="138" t="s">
        <v>94</v>
      </c>
      <c r="C57" s="129">
        <f t="shared" si="40"/>
        <v>25</v>
      </c>
      <c r="D57" s="129">
        <f t="shared" si="41"/>
        <v>20</v>
      </c>
      <c r="E57" s="129">
        <f t="shared" si="42"/>
        <v>1</v>
      </c>
      <c r="F57" s="129">
        <f t="shared" si="43"/>
        <v>0</v>
      </c>
      <c r="G57" s="129">
        <f t="shared" si="44"/>
        <v>20</v>
      </c>
      <c r="H57" s="129">
        <f t="shared" si="45"/>
        <v>0</v>
      </c>
      <c r="I57" s="129">
        <f t="shared" si="46"/>
        <v>0</v>
      </c>
      <c r="J57" s="129">
        <f t="shared" si="47"/>
        <v>0</v>
      </c>
      <c r="K57" s="130">
        <f t="shared" si="48"/>
        <v>5</v>
      </c>
      <c r="L57" s="65"/>
      <c r="M57" s="61"/>
      <c r="N57" s="61"/>
      <c r="O57" s="61"/>
      <c r="P57" s="63"/>
      <c r="Q57" s="63"/>
      <c r="R57" s="63"/>
      <c r="S57" s="59"/>
      <c r="T57" s="60"/>
      <c r="U57" s="61"/>
      <c r="V57" s="61"/>
      <c r="W57" s="61"/>
      <c r="X57" s="65"/>
      <c r="Y57" s="65"/>
      <c r="Z57" s="62"/>
      <c r="AA57" s="59"/>
      <c r="AB57" s="60"/>
      <c r="AC57" s="62"/>
      <c r="AD57" s="61"/>
      <c r="AE57" s="61"/>
      <c r="AF57" s="61"/>
      <c r="AG57" s="61"/>
      <c r="AH57" s="62"/>
      <c r="AI57" s="59"/>
      <c r="AJ57" s="60"/>
      <c r="AK57" s="62"/>
      <c r="AL57" s="61"/>
      <c r="AM57" s="61"/>
      <c r="AN57" s="61"/>
      <c r="AO57" s="61"/>
      <c r="AP57" s="62"/>
      <c r="AQ57" s="59"/>
      <c r="AR57" s="60"/>
      <c r="AS57" s="65"/>
      <c r="AT57" s="65"/>
      <c r="AU57" s="65"/>
      <c r="AV57" s="65"/>
      <c r="AW57" s="241"/>
      <c r="AX57" s="62"/>
      <c r="AY57" s="59"/>
      <c r="AZ57" s="65"/>
      <c r="BA57" s="65">
        <v>20</v>
      </c>
      <c r="BB57" s="65"/>
      <c r="BC57" s="65"/>
      <c r="BD57" s="61"/>
      <c r="BE57" s="242">
        <v>5</v>
      </c>
      <c r="BF57" s="90" t="s">
        <v>18</v>
      </c>
      <c r="BG57" s="82">
        <v>1</v>
      </c>
      <c r="BH57" s="86"/>
    </row>
    <row r="58" spans="1:60" s="174" customFormat="1" ht="39.75" customHeight="1">
      <c r="A58" s="266" t="s">
        <v>95</v>
      </c>
      <c r="B58" s="267" t="s">
        <v>96</v>
      </c>
      <c r="C58" s="268">
        <f aca="true" t="shared" si="49" ref="C58:Q58">SUM(C59:C63)</f>
        <v>225</v>
      </c>
      <c r="D58" s="268">
        <f t="shared" si="49"/>
        <v>145</v>
      </c>
      <c r="E58" s="268">
        <f t="shared" si="49"/>
        <v>9</v>
      </c>
      <c r="F58" s="268">
        <f t="shared" si="49"/>
        <v>0</v>
      </c>
      <c r="G58" s="268">
        <f t="shared" si="49"/>
        <v>145</v>
      </c>
      <c r="H58" s="268">
        <f t="shared" si="49"/>
        <v>0</v>
      </c>
      <c r="I58" s="268">
        <f t="shared" si="49"/>
        <v>0</v>
      </c>
      <c r="J58" s="268">
        <f t="shared" si="49"/>
        <v>0</v>
      </c>
      <c r="K58" s="269">
        <f t="shared" si="49"/>
        <v>80</v>
      </c>
      <c r="L58" s="270">
        <f t="shared" si="49"/>
        <v>0</v>
      </c>
      <c r="M58" s="268">
        <f t="shared" si="49"/>
        <v>60</v>
      </c>
      <c r="N58" s="268">
        <f t="shared" si="49"/>
        <v>0</v>
      </c>
      <c r="O58" s="268">
        <f t="shared" si="49"/>
        <v>0</v>
      </c>
      <c r="P58" s="268">
        <f t="shared" si="49"/>
        <v>0</v>
      </c>
      <c r="Q58" s="268">
        <f t="shared" si="49"/>
        <v>40</v>
      </c>
      <c r="R58" s="268">
        <f>COUNTIF(R59:R63,"E")</f>
        <v>0</v>
      </c>
      <c r="S58" s="269">
        <f aca="true" t="shared" si="50" ref="S58:Y58">SUM(S59:S63)</f>
        <v>4</v>
      </c>
      <c r="T58" s="270">
        <f t="shared" si="50"/>
        <v>0</v>
      </c>
      <c r="U58" s="268">
        <f t="shared" si="50"/>
        <v>60</v>
      </c>
      <c r="V58" s="268">
        <f t="shared" si="50"/>
        <v>0</v>
      </c>
      <c r="W58" s="268">
        <f t="shared" si="50"/>
        <v>0</v>
      </c>
      <c r="X58" s="268">
        <f t="shared" si="50"/>
        <v>0</v>
      </c>
      <c r="Y58" s="268">
        <f t="shared" si="50"/>
        <v>40</v>
      </c>
      <c r="Z58" s="268">
        <f>COUNTIF(Z59:Z63,"E")</f>
        <v>0</v>
      </c>
      <c r="AA58" s="269">
        <f aca="true" t="shared" si="51" ref="AA58:AG58">SUM(AA59:AA63)</f>
        <v>4</v>
      </c>
      <c r="AB58" s="270">
        <f t="shared" si="51"/>
        <v>0</v>
      </c>
      <c r="AC58" s="268">
        <f t="shared" si="51"/>
        <v>0</v>
      </c>
      <c r="AD58" s="268">
        <f t="shared" si="51"/>
        <v>0</v>
      </c>
      <c r="AE58" s="268">
        <f t="shared" si="51"/>
        <v>0</v>
      </c>
      <c r="AF58" s="268">
        <f t="shared" si="51"/>
        <v>0</v>
      </c>
      <c r="AG58" s="268">
        <f t="shared" si="51"/>
        <v>0</v>
      </c>
      <c r="AH58" s="268">
        <f>COUNTIF(AH59:AH63,"E")</f>
        <v>0</v>
      </c>
      <c r="AI58" s="269">
        <f aca="true" t="shared" si="52" ref="AI58:AO58">SUM(AI59:AI63)</f>
        <v>0</v>
      </c>
      <c r="AJ58" s="270">
        <f t="shared" si="52"/>
        <v>0</v>
      </c>
      <c r="AK58" s="268">
        <f t="shared" si="52"/>
        <v>0</v>
      </c>
      <c r="AL58" s="268">
        <f t="shared" si="52"/>
        <v>0</v>
      </c>
      <c r="AM58" s="268">
        <f t="shared" si="52"/>
        <v>0</v>
      </c>
      <c r="AN58" s="268">
        <f t="shared" si="52"/>
        <v>0</v>
      </c>
      <c r="AO58" s="268">
        <f t="shared" si="52"/>
        <v>0</v>
      </c>
      <c r="AP58" s="268">
        <f>COUNTIF(AP59:AP63,"E")</f>
        <v>0</v>
      </c>
      <c r="AQ58" s="269">
        <f aca="true" t="shared" si="53" ref="AQ58:AW58">SUM(AQ59:AQ63)</f>
        <v>0</v>
      </c>
      <c r="AR58" s="270">
        <f t="shared" si="53"/>
        <v>0</v>
      </c>
      <c r="AS58" s="268">
        <f t="shared" si="53"/>
        <v>25</v>
      </c>
      <c r="AT58" s="268">
        <f t="shared" si="53"/>
        <v>0</v>
      </c>
      <c r="AU58" s="268">
        <f t="shared" si="53"/>
        <v>0</v>
      </c>
      <c r="AV58" s="268">
        <f t="shared" si="53"/>
        <v>0</v>
      </c>
      <c r="AW58" s="268">
        <f t="shared" si="53"/>
        <v>0</v>
      </c>
      <c r="AX58" s="268">
        <f>COUNTIF(AX59:AX63,"E")</f>
        <v>0</v>
      </c>
      <c r="AY58" s="269">
        <f aca="true" t="shared" si="54" ref="AY58:BE58">SUM(AY59:AY63)</f>
        <v>1</v>
      </c>
      <c r="AZ58" s="270">
        <f t="shared" si="54"/>
        <v>0</v>
      </c>
      <c r="BA58" s="268">
        <f t="shared" si="54"/>
        <v>0</v>
      </c>
      <c r="BB58" s="268">
        <f t="shared" si="54"/>
        <v>0</v>
      </c>
      <c r="BC58" s="268">
        <f t="shared" si="54"/>
        <v>0</v>
      </c>
      <c r="BD58" s="268">
        <f t="shared" si="54"/>
        <v>0</v>
      </c>
      <c r="BE58" s="268">
        <f t="shared" si="54"/>
        <v>0</v>
      </c>
      <c r="BF58" s="268">
        <f>COUNTIF(BF59:BF63,"E")</f>
        <v>0</v>
      </c>
      <c r="BG58" s="271">
        <f>SUM(BG59:BG63)</f>
        <v>0</v>
      </c>
      <c r="BH58" s="173"/>
    </row>
    <row r="59" spans="1:60" s="87" customFormat="1" ht="49.5" customHeight="1">
      <c r="A59" s="136">
        <v>1</v>
      </c>
      <c r="B59" s="138" t="s">
        <v>97</v>
      </c>
      <c r="C59" s="129">
        <f>SUM(F59:K59)</f>
        <v>50</v>
      </c>
      <c r="D59" s="129">
        <f>SUM(F59:K59)-H59-K59</f>
        <v>30</v>
      </c>
      <c r="E59" s="129">
        <f>S59+AA59+AI59+AQ59+AY59+BG59</f>
        <v>2</v>
      </c>
      <c r="F59" s="129">
        <f aca="true" t="shared" si="55" ref="F59:K59">L59+T59+AB59+AJ59+AR59+AZ59</f>
        <v>0</v>
      </c>
      <c r="G59" s="129">
        <f t="shared" si="55"/>
        <v>30</v>
      </c>
      <c r="H59" s="129">
        <f t="shared" si="55"/>
        <v>0</v>
      </c>
      <c r="I59" s="129">
        <f t="shared" si="55"/>
        <v>0</v>
      </c>
      <c r="J59" s="129">
        <f t="shared" si="55"/>
        <v>0</v>
      </c>
      <c r="K59" s="130">
        <f t="shared" si="55"/>
        <v>20</v>
      </c>
      <c r="L59" s="72"/>
      <c r="M59" s="70"/>
      <c r="N59" s="70"/>
      <c r="O59" s="70"/>
      <c r="P59" s="71"/>
      <c r="Q59" s="71"/>
      <c r="R59" s="71"/>
      <c r="S59" s="79"/>
      <c r="T59" s="69"/>
      <c r="U59" s="70">
        <v>30</v>
      </c>
      <c r="V59" s="70"/>
      <c r="W59" s="70"/>
      <c r="X59" s="72"/>
      <c r="Y59" s="72">
        <v>20</v>
      </c>
      <c r="Z59" s="66" t="s">
        <v>18</v>
      </c>
      <c r="AA59" s="79">
        <v>2</v>
      </c>
      <c r="AB59" s="69"/>
      <c r="AC59" s="66"/>
      <c r="AD59" s="70"/>
      <c r="AE59" s="70"/>
      <c r="AF59" s="70"/>
      <c r="AG59" s="70"/>
      <c r="AH59" s="66"/>
      <c r="AI59" s="79"/>
      <c r="AJ59" s="69"/>
      <c r="AK59" s="66"/>
      <c r="AL59" s="70"/>
      <c r="AM59" s="70"/>
      <c r="AN59" s="70"/>
      <c r="AO59" s="70"/>
      <c r="AP59" s="66"/>
      <c r="AQ59" s="79"/>
      <c r="AR59" s="69"/>
      <c r="AS59" s="72"/>
      <c r="AT59" s="72"/>
      <c r="AU59" s="72"/>
      <c r="AV59" s="72"/>
      <c r="AW59" s="237"/>
      <c r="AX59" s="66"/>
      <c r="AY59" s="79"/>
      <c r="AZ59" s="72"/>
      <c r="BA59" s="72"/>
      <c r="BB59" s="72"/>
      <c r="BC59" s="72"/>
      <c r="BD59" s="70"/>
      <c r="BE59" s="255"/>
      <c r="BF59" s="67"/>
      <c r="BG59" s="68"/>
      <c r="BH59" s="86"/>
    </row>
    <row r="60" spans="1:60" s="87" customFormat="1" ht="34.5" customHeight="1">
      <c r="A60" s="136">
        <v>2</v>
      </c>
      <c r="B60" s="138" t="s">
        <v>98</v>
      </c>
      <c r="C60" s="129">
        <f>SUM(F60:K60)</f>
        <v>50</v>
      </c>
      <c r="D60" s="129">
        <f>SUM(F60:K60)-H60-K60</f>
        <v>30</v>
      </c>
      <c r="E60" s="129">
        <f>S60+AA60+AI60+AQ60+AY60+BG60</f>
        <v>2</v>
      </c>
      <c r="F60" s="129">
        <f aca="true" t="shared" si="56" ref="F60:K63">L60+T60+AB60+AJ60+AR60+AZ60</f>
        <v>0</v>
      </c>
      <c r="G60" s="129">
        <f t="shared" si="56"/>
        <v>30</v>
      </c>
      <c r="H60" s="129">
        <f t="shared" si="56"/>
        <v>0</v>
      </c>
      <c r="I60" s="129">
        <f t="shared" si="56"/>
        <v>0</v>
      </c>
      <c r="J60" s="129">
        <f t="shared" si="56"/>
        <v>0</v>
      </c>
      <c r="K60" s="130">
        <f t="shared" si="56"/>
        <v>20</v>
      </c>
      <c r="L60" s="54"/>
      <c r="M60" s="55">
        <v>30</v>
      </c>
      <c r="N60" s="55"/>
      <c r="O60" s="55"/>
      <c r="P60" s="63"/>
      <c r="Q60" s="63">
        <v>20</v>
      </c>
      <c r="R60" s="63" t="s">
        <v>18</v>
      </c>
      <c r="S60" s="59">
        <v>2</v>
      </c>
      <c r="T60" s="60"/>
      <c r="U60" s="61"/>
      <c r="V60" s="61"/>
      <c r="W60" s="55"/>
      <c r="X60" s="54"/>
      <c r="Y60" s="54"/>
      <c r="Z60" s="62"/>
      <c r="AA60" s="59"/>
      <c r="AB60" s="60"/>
      <c r="AC60" s="62"/>
      <c r="AD60" s="61"/>
      <c r="AE60" s="61"/>
      <c r="AF60" s="61"/>
      <c r="AG60" s="61"/>
      <c r="AH60" s="62"/>
      <c r="AI60" s="59"/>
      <c r="AJ60" s="60"/>
      <c r="AK60" s="62"/>
      <c r="AL60" s="61"/>
      <c r="AM60" s="61"/>
      <c r="AN60" s="61"/>
      <c r="AO60" s="61"/>
      <c r="AP60" s="62"/>
      <c r="AQ60" s="59"/>
      <c r="AR60" s="60"/>
      <c r="AS60" s="65"/>
      <c r="AT60" s="65"/>
      <c r="AU60" s="65"/>
      <c r="AV60" s="65"/>
      <c r="AW60" s="241"/>
      <c r="AX60" s="62"/>
      <c r="AY60" s="59"/>
      <c r="AZ60" s="65"/>
      <c r="BA60" s="65"/>
      <c r="BB60" s="65"/>
      <c r="BC60" s="65"/>
      <c r="BD60" s="61"/>
      <c r="BE60" s="242"/>
      <c r="BF60" s="90"/>
      <c r="BG60" s="82"/>
      <c r="BH60" s="86"/>
    </row>
    <row r="61" spans="1:60" s="87" customFormat="1" ht="52.5" customHeight="1">
      <c r="A61" s="136">
        <v>3</v>
      </c>
      <c r="B61" s="138" t="s">
        <v>120</v>
      </c>
      <c r="C61" s="129">
        <f>SUM(F61:K61)</f>
        <v>50</v>
      </c>
      <c r="D61" s="129">
        <f>SUM(F61:K61)-H61-K61</f>
        <v>30</v>
      </c>
      <c r="E61" s="129">
        <f>S61+AA61+AI61+AQ61+AY61+BG61</f>
        <v>2</v>
      </c>
      <c r="F61" s="129">
        <f t="shared" si="56"/>
        <v>0</v>
      </c>
      <c r="G61" s="129">
        <f t="shared" si="56"/>
        <v>30</v>
      </c>
      <c r="H61" s="129">
        <f t="shared" si="56"/>
        <v>0</v>
      </c>
      <c r="I61" s="129">
        <f t="shared" si="56"/>
        <v>0</v>
      </c>
      <c r="J61" s="129">
        <f t="shared" si="56"/>
        <v>0</v>
      </c>
      <c r="K61" s="130">
        <f t="shared" si="56"/>
        <v>20</v>
      </c>
      <c r="L61" s="54"/>
      <c r="M61" s="55"/>
      <c r="N61" s="55"/>
      <c r="O61" s="55"/>
      <c r="P61" s="63"/>
      <c r="Q61" s="63"/>
      <c r="R61" s="63"/>
      <c r="S61" s="59"/>
      <c r="T61" s="54"/>
      <c r="U61" s="55">
        <v>30</v>
      </c>
      <c r="V61" s="55"/>
      <c r="W61" s="55"/>
      <c r="X61" s="63"/>
      <c r="Y61" s="63">
        <v>20</v>
      </c>
      <c r="Z61" s="63" t="s">
        <v>18</v>
      </c>
      <c r="AA61" s="59">
        <v>2</v>
      </c>
      <c r="AB61" s="60"/>
      <c r="AC61" s="62"/>
      <c r="AD61" s="61"/>
      <c r="AE61" s="61"/>
      <c r="AF61" s="61"/>
      <c r="AG61" s="61"/>
      <c r="AH61" s="62"/>
      <c r="AI61" s="59"/>
      <c r="AJ61" s="60"/>
      <c r="AK61" s="62"/>
      <c r="AL61" s="61"/>
      <c r="AM61" s="61"/>
      <c r="AN61" s="61"/>
      <c r="AO61" s="61"/>
      <c r="AP61" s="62"/>
      <c r="AQ61" s="59"/>
      <c r="AR61" s="60"/>
      <c r="AS61" s="65"/>
      <c r="AT61" s="65"/>
      <c r="AU61" s="65"/>
      <c r="AV61" s="65"/>
      <c r="AW61" s="241"/>
      <c r="AX61" s="62"/>
      <c r="AY61" s="59"/>
      <c r="AZ61" s="65"/>
      <c r="BA61" s="65"/>
      <c r="BB61" s="65"/>
      <c r="BC61" s="65"/>
      <c r="BD61" s="61"/>
      <c r="BE61" s="242"/>
      <c r="BF61" s="90"/>
      <c r="BG61" s="82"/>
      <c r="BH61" s="86"/>
    </row>
    <row r="62" spans="1:60" s="87" customFormat="1" ht="49.5" customHeight="1">
      <c r="A62" s="136">
        <v>4</v>
      </c>
      <c r="B62" s="128" t="s">
        <v>99</v>
      </c>
      <c r="C62" s="129">
        <f>SUM(F62:K62)</f>
        <v>50</v>
      </c>
      <c r="D62" s="129">
        <f>SUM(F62:K62)-H62-K62</f>
        <v>30</v>
      </c>
      <c r="E62" s="129">
        <f>S62+AA62+AI62+AQ62+AY62+BG62</f>
        <v>2</v>
      </c>
      <c r="F62" s="129">
        <f t="shared" si="56"/>
        <v>0</v>
      </c>
      <c r="G62" s="129">
        <f t="shared" si="56"/>
        <v>30</v>
      </c>
      <c r="H62" s="129">
        <f t="shared" si="56"/>
        <v>0</v>
      </c>
      <c r="I62" s="129">
        <f t="shared" si="56"/>
        <v>0</v>
      </c>
      <c r="J62" s="129">
        <f t="shared" si="56"/>
        <v>0</v>
      </c>
      <c r="K62" s="130">
        <f t="shared" si="56"/>
        <v>20</v>
      </c>
      <c r="L62" s="54"/>
      <c r="M62" s="55">
        <v>30</v>
      </c>
      <c r="N62" s="55"/>
      <c r="O62" s="55"/>
      <c r="P62" s="63"/>
      <c r="Q62" s="63">
        <v>20</v>
      </c>
      <c r="R62" s="63" t="s">
        <v>18</v>
      </c>
      <c r="S62" s="59">
        <v>2</v>
      </c>
      <c r="T62" s="60"/>
      <c r="U62" s="61"/>
      <c r="V62" s="61"/>
      <c r="W62" s="55"/>
      <c r="X62" s="54"/>
      <c r="Y62" s="54"/>
      <c r="Z62" s="62"/>
      <c r="AA62" s="59"/>
      <c r="AB62" s="60"/>
      <c r="AC62" s="62"/>
      <c r="AD62" s="61"/>
      <c r="AE62" s="61"/>
      <c r="AF62" s="61"/>
      <c r="AG62" s="61"/>
      <c r="AH62" s="62"/>
      <c r="AI62" s="59"/>
      <c r="AJ62" s="60"/>
      <c r="AK62" s="62"/>
      <c r="AL62" s="61"/>
      <c r="AM62" s="61"/>
      <c r="AN62" s="61"/>
      <c r="AO62" s="61"/>
      <c r="AP62" s="62"/>
      <c r="AQ62" s="59"/>
      <c r="AR62" s="60"/>
      <c r="AS62" s="65"/>
      <c r="AT62" s="65"/>
      <c r="AU62" s="65"/>
      <c r="AV62" s="65"/>
      <c r="AW62" s="241"/>
      <c r="AX62" s="62"/>
      <c r="AY62" s="59"/>
      <c r="AZ62" s="65"/>
      <c r="BA62" s="65"/>
      <c r="BB62" s="65"/>
      <c r="BC62" s="65"/>
      <c r="BD62" s="61"/>
      <c r="BE62" s="242"/>
      <c r="BF62" s="90"/>
      <c r="BG62" s="82"/>
      <c r="BH62" s="86"/>
    </row>
    <row r="63" spans="1:60" s="87" customFormat="1" ht="34.5" customHeight="1">
      <c r="A63" s="136">
        <v>5</v>
      </c>
      <c r="B63" s="138" t="s">
        <v>100</v>
      </c>
      <c r="C63" s="129">
        <f>SUM(F63:K63)</f>
        <v>25</v>
      </c>
      <c r="D63" s="129">
        <f>SUM(F63:K63)-H63-K63</f>
        <v>25</v>
      </c>
      <c r="E63" s="129">
        <f>S63+AA63+AI63+AQ63+AY63+BG63</f>
        <v>1</v>
      </c>
      <c r="F63" s="129">
        <f t="shared" si="56"/>
        <v>0</v>
      </c>
      <c r="G63" s="129">
        <f t="shared" si="56"/>
        <v>25</v>
      </c>
      <c r="H63" s="129">
        <f t="shared" si="56"/>
        <v>0</v>
      </c>
      <c r="I63" s="129">
        <f t="shared" si="56"/>
        <v>0</v>
      </c>
      <c r="J63" s="129">
        <f t="shared" si="56"/>
        <v>0</v>
      </c>
      <c r="K63" s="130">
        <f t="shared" si="56"/>
        <v>0</v>
      </c>
      <c r="L63" s="65"/>
      <c r="M63" s="61"/>
      <c r="N63" s="61"/>
      <c r="O63" s="61"/>
      <c r="P63" s="63"/>
      <c r="Q63" s="63"/>
      <c r="R63" s="63"/>
      <c r="S63" s="59"/>
      <c r="T63" s="60"/>
      <c r="U63" s="61"/>
      <c r="V63" s="61"/>
      <c r="W63" s="61"/>
      <c r="X63" s="65"/>
      <c r="Y63" s="65"/>
      <c r="Z63" s="62"/>
      <c r="AA63" s="59"/>
      <c r="AB63" s="60"/>
      <c r="AC63" s="62"/>
      <c r="AD63" s="61"/>
      <c r="AE63" s="61"/>
      <c r="AF63" s="61"/>
      <c r="AG63" s="61"/>
      <c r="AH63" s="62"/>
      <c r="AI63" s="59"/>
      <c r="AJ63" s="60"/>
      <c r="AK63" s="62"/>
      <c r="AL63" s="61"/>
      <c r="AM63" s="61"/>
      <c r="AN63" s="61"/>
      <c r="AO63" s="61"/>
      <c r="AP63" s="62"/>
      <c r="AQ63" s="59"/>
      <c r="AR63" s="65"/>
      <c r="AS63" s="65">
        <v>25</v>
      </c>
      <c r="AT63" s="65"/>
      <c r="AU63" s="65"/>
      <c r="AV63" s="61"/>
      <c r="AW63" s="242">
        <v>0</v>
      </c>
      <c r="AX63" s="90" t="s">
        <v>18</v>
      </c>
      <c r="AY63" s="82">
        <v>1</v>
      </c>
      <c r="AZ63" s="65"/>
      <c r="BA63" s="65"/>
      <c r="BB63" s="65"/>
      <c r="BC63" s="65"/>
      <c r="BD63" s="61"/>
      <c r="BE63" s="242"/>
      <c r="BF63" s="90"/>
      <c r="BG63" s="82"/>
      <c r="BH63" s="86"/>
    </row>
    <row r="64" spans="1:60" s="174" customFormat="1" ht="53.25" customHeight="1">
      <c r="A64" s="266" t="s">
        <v>101</v>
      </c>
      <c r="B64" s="267" t="s">
        <v>102</v>
      </c>
      <c r="C64" s="268">
        <f aca="true" t="shared" si="57" ref="C64:O64">SUM(C65:C66)</f>
        <v>125</v>
      </c>
      <c r="D64" s="268">
        <f t="shared" si="57"/>
        <v>75</v>
      </c>
      <c r="E64" s="268">
        <f t="shared" si="57"/>
        <v>5</v>
      </c>
      <c r="F64" s="268">
        <f t="shared" si="57"/>
        <v>0</v>
      </c>
      <c r="G64" s="268">
        <f t="shared" si="57"/>
        <v>0</v>
      </c>
      <c r="H64" s="268">
        <f t="shared" si="57"/>
        <v>0</v>
      </c>
      <c r="I64" s="268">
        <f t="shared" si="57"/>
        <v>75</v>
      </c>
      <c r="J64" s="268">
        <f t="shared" si="57"/>
        <v>0</v>
      </c>
      <c r="K64" s="269">
        <f t="shared" si="57"/>
        <v>50</v>
      </c>
      <c r="L64" s="270">
        <f t="shared" si="57"/>
        <v>0</v>
      </c>
      <c r="M64" s="268">
        <f t="shared" si="57"/>
        <v>0</v>
      </c>
      <c r="N64" s="268">
        <f t="shared" si="57"/>
        <v>0</v>
      </c>
      <c r="O64" s="268">
        <f t="shared" si="57"/>
        <v>0</v>
      </c>
      <c r="P64" s="268">
        <f>SUM(P65:P66)</f>
        <v>0</v>
      </c>
      <c r="Q64" s="268">
        <f>SUM(Q65:Q66)</f>
        <v>0</v>
      </c>
      <c r="R64" s="268">
        <f>COUNTIF(R65:R66,"E")</f>
        <v>0</v>
      </c>
      <c r="S64" s="269">
        <f>SUM(S65:S66)</f>
        <v>0</v>
      </c>
      <c r="T64" s="270">
        <f aca="true" t="shared" si="58" ref="T64:Y64">SUM(T65:T66)</f>
        <v>0</v>
      </c>
      <c r="U64" s="268">
        <f t="shared" si="58"/>
        <v>0</v>
      </c>
      <c r="V64" s="268">
        <f t="shared" si="58"/>
        <v>0</v>
      </c>
      <c r="W64" s="268">
        <f t="shared" si="58"/>
        <v>0</v>
      </c>
      <c r="X64" s="268">
        <f t="shared" si="58"/>
        <v>0</v>
      </c>
      <c r="Y64" s="268">
        <f t="shared" si="58"/>
        <v>0</v>
      </c>
      <c r="Z64" s="268">
        <f>COUNTIF(Z65:Z66,"E")</f>
        <v>0</v>
      </c>
      <c r="AA64" s="269">
        <f aca="true" t="shared" si="59" ref="AA64:AG64">SUM(AA65:AA66)</f>
        <v>0</v>
      </c>
      <c r="AB64" s="270">
        <f t="shared" si="59"/>
        <v>0</v>
      </c>
      <c r="AC64" s="268">
        <f t="shared" si="59"/>
        <v>0</v>
      </c>
      <c r="AD64" s="268">
        <f t="shared" si="59"/>
        <v>0</v>
      </c>
      <c r="AE64" s="268">
        <f t="shared" si="59"/>
        <v>0</v>
      </c>
      <c r="AF64" s="268">
        <f t="shared" si="59"/>
        <v>0</v>
      </c>
      <c r="AG64" s="268">
        <f t="shared" si="59"/>
        <v>0</v>
      </c>
      <c r="AH64" s="268">
        <f>COUNTIF(AH65:AH66,"E")</f>
        <v>0</v>
      </c>
      <c r="AI64" s="269">
        <f aca="true" t="shared" si="60" ref="AI64:AO64">SUM(AI65:AI66)</f>
        <v>0</v>
      </c>
      <c r="AJ64" s="270">
        <f t="shared" si="60"/>
        <v>0</v>
      </c>
      <c r="AK64" s="268">
        <f t="shared" si="60"/>
        <v>0</v>
      </c>
      <c r="AL64" s="268">
        <f t="shared" si="60"/>
        <v>0</v>
      </c>
      <c r="AM64" s="268">
        <f t="shared" si="60"/>
        <v>0</v>
      </c>
      <c r="AN64" s="268">
        <f t="shared" si="60"/>
        <v>0</v>
      </c>
      <c r="AO64" s="268">
        <f t="shared" si="60"/>
        <v>0</v>
      </c>
      <c r="AP64" s="268">
        <f>COUNTIF(AP65:AP66,"E")</f>
        <v>0</v>
      </c>
      <c r="AQ64" s="269">
        <f aca="true" t="shared" si="61" ref="AQ64:AW64">SUM(AQ65:AQ66)</f>
        <v>0</v>
      </c>
      <c r="AR64" s="270">
        <f t="shared" si="61"/>
        <v>0</v>
      </c>
      <c r="AS64" s="268">
        <f t="shared" si="61"/>
        <v>0</v>
      </c>
      <c r="AT64" s="268">
        <f t="shared" si="61"/>
        <v>0</v>
      </c>
      <c r="AU64" s="268">
        <f t="shared" si="61"/>
        <v>30</v>
      </c>
      <c r="AV64" s="268">
        <f t="shared" si="61"/>
        <v>0</v>
      </c>
      <c r="AW64" s="268">
        <f t="shared" si="61"/>
        <v>20</v>
      </c>
      <c r="AX64" s="268">
        <f>COUNTIF(AX65:AX66,"E")</f>
        <v>0</v>
      </c>
      <c r="AY64" s="269">
        <f aca="true" t="shared" si="62" ref="AY64:BE64">SUM(AY65:AY66)</f>
        <v>2</v>
      </c>
      <c r="AZ64" s="270">
        <f t="shared" si="62"/>
        <v>0</v>
      </c>
      <c r="BA64" s="268">
        <f t="shared" si="62"/>
        <v>0</v>
      </c>
      <c r="BB64" s="268">
        <f t="shared" si="62"/>
        <v>0</v>
      </c>
      <c r="BC64" s="268">
        <f t="shared" si="62"/>
        <v>45</v>
      </c>
      <c r="BD64" s="268">
        <f t="shared" si="62"/>
        <v>0</v>
      </c>
      <c r="BE64" s="268">
        <f t="shared" si="62"/>
        <v>30</v>
      </c>
      <c r="BF64" s="268">
        <f>COUNTIF(BF65:BF66,"E")</f>
        <v>0</v>
      </c>
      <c r="BG64" s="271">
        <f>SUM(BG65:BG66)</f>
        <v>3</v>
      </c>
      <c r="BH64" s="173"/>
    </row>
    <row r="65" spans="1:60" s="87" customFormat="1" ht="34.5" customHeight="1">
      <c r="A65" s="136">
        <v>1</v>
      </c>
      <c r="B65" s="138" t="s">
        <v>49</v>
      </c>
      <c r="C65" s="129">
        <f>SUM(F65:K65)</f>
        <v>50</v>
      </c>
      <c r="D65" s="129">
        <f>SUM(F65:K65)-H65-K65</f>
        <v>30</v>
      </c>
      <c r="E65" s="129">
        <f>S65+AA65+AI65+AQ65+AY65+BG65</f>
        <v>2</v>
      </c>
      <c r="F65" s="129">
        <f aca="true" t="shared" si="63" ref="F65:K66">L65+T65+AB65+AJ65+AR65+AZ65</f>
        <v>0</v>
      </c>
      <c r="G65" s="129">
        <f t="shared" si="63"/>
        <v>0</v>
      </c>
      <c r="H65" s="129">
        <f t="shared" si="63"/>
        <v>0</v>
      </c>
      <c r="I65" s="129">
        <f t="shared" si="63"/>
        <v>30</v>
      </c>
      <c r="J65" s="129">
        <f t="shared" si="63"/>
        <v>0</v>
      </c>
      <c r="K65" s="130">
        <f t="shared" si="63"/>
        <v>20</v>
      </c>
      <c r="L65" s="72"/>
      <c r="M65" s="70"/>
      <c r="N65" s="70"/>
      <c r="O65" s="70"/>
      <c r="P65" s="71"/>
      <c r="Q65" s="71"/>
      <c r="R65" s="71"/>
      <c r="S65" s="79"/>
      <c r="T65" s="69"/>
      <c r="U65" s="70"/>
      <c r="V65" s="70"/>
      <c r="W65" s="70"/>
      <c r="X65" s="72"/>
      <c r="Y65" s="72"/>
      <c r="Z65" s="66"/>
      <c r="AA65" s="79"/>
      <c r="AB65" s="69"/>
      <c r="AC65" s="66"/>
      <c r="AD65" s="70"/>
      <c r="AE65" s="70"/>
      <c r="AF65" s="70"/>
      <c r="AG65" s="70"/>
      <c r="AH65" s="66"/>
      <c r="AI65" s="79"/>
      <c r="AJ65" s="69"/>
      <c r="AK65" s="66"/>
      <c r="AL65" s="70"/>
      <c r="AM65" s="70"/>
      <c r="AN65" s="70"/>
      <c r="AO65" s="70"/>
      <c r="AP65" s="66"/>
      <c r="AQ65" s="79"/>
      <c r="AR65" s="69"/>
      <c r="AS65" s="72"/>
      <c r="AT65" s="72"/>
      <c r="AU65" s="72">
        <v>15</v>
      </c>
      <c r="AV65" s="72"/>
      <c r="AW65" s="237">
        <v>10</v>
      </c>
      <c r="AX65" s="66" t="s">
        <v>18</v>
      </c>
      <c r="AY65" s="79">
        <v>1</v>
      </c>
      <c r="AZ65" s="72"/>
      <c r="BA65" s="72"/>
      <c r="BB65" s="72"/>
      <c r="BC65" s="72">
        <v>15</v>
      </c>
      <c r="BD65" s="70"/>
      <c r="BE65" s="255">
        <v>10</v>
      </c>
      <c r="BF65" s="67" t="s">
        <v>18</v>
      </c>
      <c r="BG65" s="68">
        <v>1</v>
      </c>
      <c r="BH65" s="86"/>
    </row>
    <row r="66" spans="1:60" s="87" customFormat="1" ht="34.5" customHeight="1">
      <c r="A66" s="136">
        <v>2</v>
      </c>
      <c r="B66" s="138" t="s">
        <v>103</v>
      </c>
      <c r="C66" s="129">
        <f>SUM(F66:K66)</f>
        <v>75</v>
      </c>
      <c r="D66" s="129">
        <f>SUM(F66:K66)-H66-K66</f>
        <v>45</v>
      </c>
      <c r="E66" s="129">
        <f>S66+AA66+AI66+AQ66+AY66+BG66</f>
        <v>3</v>
      </c>
      <c r="F66" s="129">
        <f t="shared" si="63"/>
        <v>0</v>
      </c>
      <c r="G66" s="129">
        <f t="shared" si="63"/>
        <v>0</v>
      </c>
      <c r="H66" s="129">
        <f t="shared" si="63"/>
        <v>0</v>
      </c>
      <c r="I66" s="129">
        <f t="shared" si="63"/>
        <v>45</v>
      </c>
      <c r="J66" s="129">
        <f t="shared" si="63"/>
        <v>0</v>
      </c>
      <c r="K66" s="130">
        <f t="shared" si="63"/>
        <v>30</v>
      </c>
      <c r="L66" s="141"/>
      <c r="M66" s="142"/>
      <c r="N66" s="142"/>
      <c r="O66" s="142"/>
      <c r="P66" s="146"/>
      <c r="Q66" s="146"/>
      <c r="R66" s="146"/>
      <c r="S66" s="175"/>
      <c r="T66" s="145"/>
      <c r="U66" s="142"/>
      <c r="V66" s="142"/>
      <c r="W66" s="142"/>
      <c r="X66" s="141"/>
      <c r="Y66" s="141"/>
      <c r="Z66" s="143"/>
      <c r="AA66" s="175"/>
      <c r="AB66" s="145"/>
      <c r="AC66" s="143"/>
      <c r="AD66" s="142"/>
      <c r="AE66" s="142"/>
      <c r="AF66" s="142"/>
      <c r="AG66" s="142"/>
      <c r="AH66" s="143"/>
      <c r="AI66" s="175"/>
      <c r="AJ66" s="145"/>
      <c r="AK66" s="143"/>
      <c r="AL66" s="142"/>
      <c r="AM66" s="142"/>
      <c r="AN66" s="142"/>
      <c r="AO66" s="142"/>
      <c r="AP66" s="143"/>
      <c r="AQ66" s="175"/>
      <c r="AR66" s="145"/>
      <c r="AS66" s="141"/>
      <c r="AT66" s="141"/>
      <c r="AU66" s="141">
        <v>15</v>
      </c>
      <c r="AV66" s="141"/>
      <c r="AW66" s="235">
        <v>10</v>
      </c>
      <c r="AX66" s="143" t="s">
        <v>18</v>
      </c>
      <c r="AY66" s="175">
        <v>1</v>
      </c>
      <c r="AZ66" s="141"/>
      <c r="BA66" s="141"/>
      <c r="BB66" s="141"/>
      <c r="BC66" s="141">
        <v>30</v>
      </c>
      <c r="BD66" s="142"/>
      <c r="BE66" s="256">
        <v>20</v>
      </c>
      <c r="BF66" s="176" t="s">
        <v>18</v>
      </c>
      <c r="BG66" s="148">
        <v>2</v>
      </c>
      <c r="BH66" s="86"/>
    </row>
    <row r="67" spans="1:128" s="10" customFormat="1" ht="5.25" customHeight="1">
      <c r="A67" s="160"/>
      <c r="B67" s="161"/>
      <c r="C67" s="281">
        <v>960</v>
      </c>
      <c r="D67" s="281"/>
      <c r="E67" s="281">
        <v>36</v>
      </c>
      <c r="F67" s="162"/>
      <c r="G67" s="162"/>
      <c r="H67" s="162"/>
      <c r="I67" s="162"/>
      <c r="J67" s="162"/>
      <c r="K67" s="162"/>
      <c r="L67" s="163"/>
      <c r="M67" s="163"/>
      <c r="N67" s="163"/>
      <c r="O67" s="163"/>
      <c r="P67" s="163"/>
      <c r="Q67" s="163"/>
      <c r="R67" s="163"/>
      <c r="S67" s="162"/>
      <c r="T67" s="164"/>
      <c r="U67" s="164"/>
      <c r="V67" s="164"/>
      <c r="W67" s="164"/>
      <c r="X67" s="164"/>
      <c r="Y67" s="164"/>
      <c r="Z67" s="164"/>
      <c r="AA67" s="162"/>
      <c r="AB67" s="164"/>
      <c r="AC67" s="164"/>
      <c r="AD67" s="164"/>
      <c r="AE67" s="164"/>
      <c r="AF67" s="164"/>
      <c r="AG67" s="164"/>
      <c r="AH67" s="164"/>
      <c r="AI67" s="162"/>
      <c r="AJ67" s="164"/>
      <c r="AK67" s="164"/>
      <c r="AL67" s="164"/>
      <c r="AM67" s="164"/>
      <c r="AN67" s="164"/>
      <c r="AO67" s="164"/>
      <c r="AP67" s="164"/>
      <c r="AQ67" s="162"/>
      <c r="AR67" s="164"/>
      <c r="AS67" s="164"/>
      <c r="AT67" s="164"/>
      <c r="AU67" s="164"/>
      <c r="AV67" s="164"/>
      <c r="AW67" s="238"/>
      <c r="AX67" s="164"/>
      <c r="AY67" s="162"/>
      <c r="AZ67" s="164"/>
      <c r="BA67" s="164"/>
      <c r="BB67" s="164"/>
      <c r="BC67" s="164"/>
      <c r="BD67" s="164"/>
      <c r="BE67" s="238"/>
      <c r="BF67" s="164"/>
      <c r="BG67" s="165"/>
      <c r="BH67" s="14"/>
      <c r="BI67" s="85"/>
      <c r="BJ67" s="85"/>
      <c r="BK67" s="85"/>
      <c r="BL67" s="85"/>
      <c r="BM67" s="85"/>
      <c r="BN67" s="85"/>
      <c r="BO67" s="85"/>
      <c r="BP67" s="85"/>
      <c r="BQ67" s="85"/>
      <c r="BR67" s="85"/>
      <c r="BS67" s="85"/>
      <c r="BT67" s="85"/>
      <c r="BU67" s="85"/>
      <c r="BV67" s="85"/>
      <c r="BW67" s="85"/>
      <c r="BX67" s="85"/>
      <c r="BY67" s="85"/>
      <c r="BZ67" s="85"/>
      <c r="CA67" s="85"/>
      <c r="CB67" s="85"/>
      <c r="CC67" s="85"/>
      <c r="CD67" s="85"/>
      <c r="CE67" s="85"/>
      <c r="CF67" s="85"/>
      <c r="CG67" s="85"/>
      <c r="CH67" s="85"/>
      <c r="CI67" s="85"/>
      <c r="CJ67" s="85"/>
      <c r="CK67" s="85"/>
      <c r="CL67" s="85"/>
      <c r="CM67" s="85"/>
      <c r="CN67" s="85"/>
      <c r="CO67" s="85"/>
      <c r="CP67" s="85"/>
      <c r="CQ67" s="85"/>
      <c r="CR67" s="85"/>
      <c r="CS67" s="85"/>
      <c r="CT67" s="85"/>
      <c r="CU67" s="85"/>
      <c r="CV67" s="85"/>
      <c r="CW67" s="85"/>
      <c r="CX67" s="85"/>
      <c r="CY67" s="85"/>
      <c r="CZ67" s="85"/>
      <c r="DA67" s="85"/>
      <c r="DB67" s="85"/>
      <c r="DC67" s="85"/>
      <c r="DD67" s="85"/>
      <c r="DE67" s="85"/>
      <c r="DF67" s="85"/>
      <c r="DG67" s="85"/>
      <c r="DH67" s="85"/>
      <c r="DI67" s="85"/>
      <c r="DJ67" s="85"/>
      <c r="DK67" s="85"/>
      <c r="DL67" s="85"/>
      <c r="DM67" s="85"/>
      <c r="DN67" s="85"/>
      <c r="DO67" s="85"/>
      <c r="DP67" s="85"/>
      <c r="DQ67" s="85"/>
      <c r="DR67" s="85"/>
      <c r="DS67" s="85"/>
      <c r="DT67" s="85"/>
      <c r="DU67" s="85"/>
      <c r="DV67" s="85"/>
      <c r="DW67" s="85"/>
      <c r="DX67" s="85"/>
    </row>
    <row r="68" spans="1:128" s="157" customFormat="1" ht="39.75" customHeight="1">
      <c r="A68" s="261" t="s">
        <v>41</v>
      </c>
      <c r="B68" s="262" t="s">
        <v>36</v>
      </c>
      <c r="C68" s="264">
        <f aca="true" t="shared" si="64" ref="C68:Q68">SUM(C69:C77)</f>
        <v>960</v>
      </c>
      <c r="D68" s="264">
        <f t="shared" si="64"/>
        <v>0</v>
      </c>
      <c r="E68" s="264">
        <f t="shared" si="64"/>
        <v>36</v>
      </c>
      <c r="F68" s="265">
        <f t="shared" si="64"/>
        <v>0</v>
      </c>
      <c r="G68" s="260">
        <f t="shared" si="64"/>
        <v>0</v>
      </c>
      <c r="H68" s="265">
        <f t="shared" si="64"/>
        <v>960</v>
      </c>
      <c r="I68" s="265">
        <f t="shared" si="64"/>
        <v>0</v>
      </c>
      <c r="J68" s="265">
        <f t="shared" si="64"/>
        <v>0</v>
      </c>
      <c r="K68" s="263">
        <f t="shared" si="64"/>
        <v>0</v>
      </c>
      <c r="L68" s="264">
        <f t="shared" si="64"/>
        <v>0</v>
      </c>
      <c r="M68" s="264">
        <f t="shared" si="64"/>
        <v>0</v>
      </c>
      <c r="N68" s="264">
        <f t="shared" si="64"/>
        <v>0</v>
      </c>
      <c r="O68" s="264">
        <f t="shared" si="64"/>
        <v>0</v>
      </c>
      <c r="P68" s="260">
        <f t="shared" si="64"/>
        <v>0</v>
      </c>
      <c r="Q68" s="260">
        <f t="shared" si="64"/>
        <v>0</v>
      </c>
      <c r="R68" s="272">
        <f>COUNTIF(R69:R77,"E")</f>
        <v>0</v>
      </c>
      <c r="S68" s="263">
        <f aca="true" t="shared" si="65" ref="S68:Y68">SUM(S69:S77)</f>
        <v>0</v>
      </c>
      <c r="T68" s="264">
        <f t="shared" si="65"/>
        <v>0</v>
      </c>
      <c r="U68" s="264">
        <f t="shared" si="65"/>
        <v>0</v>
      </c>
      <c r="V68" s="264">
        <f t="shared" si="65"/>
        <v>218</v>
      </c>
      <c r="W68" s="264">
        <f t="shared" si="65"/>
        <v>0</v>
      </c>
      <c r="X68" s="264">
        <f t="shared" si="65"/>
        <v>0</v>
      </c>
      <c r="Y68" s="264">
        <f t="shared" si="65"/>
        <v>0</v>
      </c>
      <c r="Z68" s="260">
        <f>COUNTIF(Z69:Z77,"E")</f>
        <v>0</v>
      </c>
      <c r="AA68" s="263">
        <f aca="true" t="shared" si="66" ref="AA68:AG68">SUM(AA69:AA77)</f>
        <v>8</v>
      </c>
      <c r="AB68" s="264">
        <f t="shared" si="66"/>
        <v>0</v>
      </c>
      <c r="AC68" s="264">
        <f t="shared" si="66"/>
        <v>0</v>
      </c>
      <c r="AD68" s="264">
        <f t="shared" si="66"/>
        <v>210</v>
      </c>
      <c r="AE68" s="264">
        <f t="shared" si="66"/>
        <v>0</v>
      </c>
      <c r="AF68" s="264">
        <f t="shared" si="66"/>
        <v>0</v>
      </c>
      <c r="AG68" s="264">
        <f t="shared" si="66"/>
        <v>0</v>
      </c>
      <c r="AH68" s="260">
        <f>COUNTIF(AH69:AH77,"E")</f>
        <v>0</v>
      </c>
      <c r="AI68" s="263">
        <f aca="true" t="shared" si="67" ref="AI68:AO68">SUM(AI69:AI77)</f>
        <v>8</v>
      </c>
      <c r="AJ68" s="264">
        <f t="shared" si="67"/>
        <v>0</v>
      </c>
      <c r="AK68" s="264">
        <f t="shared" si="67"/>
        <v>0</v>
      </c>
      <c r="AL68" s="264">
        <f t="shared" si="67"/>
        <v>268</v>
      </c>
      <c r="AM68" s="264">
        <f t="shared" si="67"/>
        <v>0</v>
      </c>
      <c r="AN68" s="264">
        <f t="shared" si="67"/>
        <v>0</v>
      </c>
      <c r="AO68" s="264">
        <f t="shared" si="67"/>
        <v>0</v>
      </c>
      <c r="AP68" s="260">
        <f>COUNTIF(AP69:AP77,"E")</f>
        <v>0</v>
      </c>
      <c r="AQ68" s="263">
        <f aca="true" t="shared" si="68" ref="AQ68:AW68">SUM(AQ69:AQ77)</f>
        <v>10</v>
      </c>
      <c r="AR68" s="264">
        <f t="shared" si="68"/>
        <v>0</v>
      </c>
      <c r="AS68" s="264">
        <f t="shared" si="68"/>
        <v>0</v>
      </c>
      <c r="AT68" s="264">
        <f t="shared" si="68"/>
        <v>100</v>
      </c>
      <c r="AU68" s="264">
        <f t="shared" si="68"/>
        <v>0</v>
      </c>
      <c r="AV68" s="264">
        <f t="shared" si="68"/>
        <v>0</v>
      </c>
      <c r="AW68" s="264">
        <f t="shared" si="68"/>
        <v>0</v>
      </c>
      <c r="AX68" s="260">
        <f>COUNTIF(AX69:AX77,"E")</f>
        <v>0</v>
      </c>
      <c r="AY68" s="263">
        <f aca="true" t="shared" si="69" ref="AY68:BE68">SUM(AY69:AY77)</f>
        <v>4</v>
      </c>
      <c r="AZ68" s="264">
        <f t="shared" si="69"/>
        <v>0</v>
      </c>
      <c r="BA68" s="264">
        <f t="shared" si="69"/>
        <v>0</v>
      </c>
      <c r="BB68" s="264">
        <f t="shared" si="69"/>
        <v>164</v>
      </c>
      <c r="BC68" s="264">
        <f t="shared" si="69"/>
        <v>0</v>
      </c>
      <c r="BD68" s="264">
        <f t="shared" si="69"/>
        <v>0</v>
      </c>
      <c r="BE68" s="264">
        <f t="shared" si="69"/>
        <v>0</v>
      </c>
      <c r="BF68" s="273">
        <f>COUNTIF(BF69:BF77,"E")</f>
        <v>0</v>
      </c>
      <c r="BG68" s="260">
        <f>SUM(BG69:BG77)</f>
        <v>6</v>
      </c>
      <c r="BH68" s="126"/>
      <c r="BI68" s="156"/>
      <c r="BJ68" s="156"/>
      <c r="BK68" s="156"/>
      <c r="BL68" s="156"/>
      <c r="BM68" s="156"/>
      <c r="BN68" s="156"/>
      <c r="BO68" s="156"/>
      <c r="BP68" s="156"/>
      <c r="BQ68" s="156"/>
      <c r="BR68" s="156"/>
      <c r="BS68" s="156"/>
      <c r="BT68" s="156"/>
      <c r="BU68" s="156"/>
      <c r="BV68" s="156"/>
      <c r="BW68" s="156"/>
      <c r="BX68" s="156"/>
      <c r="BY68" s="156"/>
      <c r="BZ68" s="156"/>
      <c r="CA68" s="156"/>
      <c r="CB68" s="156"/>
      <c r="CC68" s="156"/>
      <c r="CD68" s="156"/>
      <c r="CE68" s="156"/>
      <c r="CF68" s="156"/>
      <c r="CG68" s="156"/>
      <c r="CH68" s="156"/>
      <c r="CI68" s="156"/>
      <c r="CJ68" s="156"/>
      <c r="CK68" s="156"/>
      <c r="CL68" s="156"/>
      <c r="CM68" s="156"/>
      <c r="CN68" s="156"/>
      <c r="CO68" s="156"/>
      <c r="CP68" s="156"/>
      <c r="CQ68" s="156"/>
      <c r="CR68" s="156"/>
      <c r="CS68" s="156"/>
      <c r="CT68" s="156"/>
      <c r="CU68" s="156"/>
      <c r="CV68" s="156"/>
      <c r="CW68" s="156"/>
      <c r="CX68" s="156"/>
      <c r="CY68" s="156"/>
      <c r="CZ68" s="156"/>
      <c r="DA68" s="156"/>
      <c r="DB68" s="156"/>
      <c r="DC68" s="156"/>
      <c r="DD68" s="156"/>
      <c r="DE68" s="156"/>
      <c r="DF68" s="156"/>
      <c r="DG68" s="156"/>
      <c r="DH68" s="156"/>
      <c r="DI68" s="156"/>
      <c r="DJ68" s="156"/>
      <c r="DK68" s="156"/>
      <c r="DL68" s="156"/>
      <c r="DM68" s="156"/>
      <c r="DN68" s="156"/>
      <c r="DO68" s="156"/>
      <c r="DP68" s="156"/>
      <c r="DQ68" s="156"/>
      <c r="DR68" s="156"/>
      <c r="DS68" s="156"/>
      <c r="DT68" s="156"/>
      <c r="DU68" s="156"/>
      <c r="DV68" s="156"/>
      <c r="DW68" s="156"/>
      <c r="DX68" s="156"/>
    </row>
    <row r="69" spans="1:128" s="10" customFormat="1" ht="34.5" customHeight="1">
      <c r="A69" s="177">
        <v>1</v>
      </c>
      <c r="B69" s="178" t="s">
        <v>45</v>
      </c>
      <c r="C69" s="179">
        <f>SUM(F69:K69)</f>
        <v>268</v>
      </c>
      <c r="D69" s="179">
        <f>SUM(F69:K69)-H69-K69</f>
        <v>0</v>
      </c>
      <c r="E69" s="94">
        <f>S69+AA69+AI69+AQ69+AY69+BG69</f>
        <v>10</v>
      </c>
      <c r="F69" s="93">
        <f aca="true" t="shared" si="70" ref="F69:K69">SUM(L69+T69+AB69+AJ69+AR69+AZ69)</f>
        <v>0</v>
      </c>
      <c r="G69" s="93">
        <f t="shared" si="70"/>
        <v>0</v>
      </c>
      <c r="H69" s="93">
        <f t="shared" si="70"/>
        <v>268</v>
      </c>
      <c r="I69" s="93">
        <f t="shared" si="70"/>
        <v>0</v>
      </c>
      <c r="J69" s="93">
        <f t="shared" si="70"/>
        <v>0</v>
      </c>
      <c r="K69" s="119">
        <f t="shared" si="70"/>
        <v>0</v>
      </c>
      <c r="L69" s="180"/>
      <c r="M69" s="32"/>
      <c r="N69" s="32"/>
      <c r="O69" s="32"/>
      <c r="P69" s="32"/>
      <c r="Q69" s="32"/>
      <c r="R69" s="33"/>
      <c r="S69" s="42"/>
      <c r="T69" s="34"/>
      <c r="U69" s="35"/>
      <c r="V69" s="32">
        <v>168</v>
      </c>
      <c r="W69" s="35"/>
      <c r="X69" s="35"/>
      <c r="Y69" s="35"/>
      <c r="Z69" s="37" t="s">
        <v>18</v>
      </c>
      <c r="AA69" s="42">
        <v>6</v>
      </c>
      <c r="AB69" s="34"/>
      <c r="AC69" s="35"/>
      <c r="AD69" s="35">
        <v>100</v>
      </c>
      <c r="AE69" s="35"/>
      <c r="AF69" s="35"/>
      <c r="AG69" s="35"/>
      <c r="AH69" s="37" t="s">
        <v>18</v>
      </c>
      <c r="AI69" s="42">
        <v>4</v>
      </c>
      <c r="AJ69" s="34"/>
      <c r="AK69" s="35"/>
      <c r="AL69" s="35"/>
      <c r="AM69" s="35"/>
      <c r="AN69" s="35"/>
      <c r="AO69" s="35"/>
      <c r="AP69" s="37"/>
      <c r="AQ69" s="43"/>
      <c r="AR69" s="34"/>
      <c r="AS69" s="35"/>
      <c r="AT69" s="35"/>
      <c r="AU69" s="35"/>
      <c r="AV69" s="35"/>
      <c r="AW69" s="243"/>
      <c r="AX69" s="37"/>
      <c r="AY69" s="42"/>
      <c r="AZ69" s="34"/>
      <c r="BA69" s="35"/>
      <c r="BB69" s="35"/>
      <c r="BC69" s="35"/>
      <c r="BD69" s="36"/>
      <c r="BE69" s="257"/>
      <c r="BF69" s="36"/>
      <c r="BG69" s="41"/>
      <c r="BH69" s="14"/>
      <c r="BI69" s="85"/>
      <c r="BJ69" s="85"/>
      <c r="BK69" s="85"/>
      <c r="BL69" s="85"/>
      <c r="BM69" s="85"/>
      <c r="BN69" s="85"/>
      <c r="BO69" s="85"/>
      <c r="BP69" s="85"/>
      <c r="BQ69" s="85"/>
      <c r="BR69" s="85"/>
      <c r="BS69" s="85"/>
      <c r="BT69" s="85"/>
      <c r="BU69" s="85"/>
      <c r="BV69" s="85"/>
      <c r="BW69" s="85"/>
      <c r="BX69" s="85"/>
      <c r="BY69" s="85"/>
      <c r="BZ69" s="85"/>
      <c r="CA69" s="85"/>
      <c r="CB69" s="85"/>
      <c r="CC69" s="85"/>
      <c r="CD69" s="85"/>
      <c r="CE69" s="85"/>
      <c r="CF69" s="85"/>
      <c r="CG69" s="85"/>
      <c r="CH69" s="85"/>
      <c r="CI69" s="85"/>
      <c r="CJ69" s="85"/>
      <c r="CK69" s="85"/>
      <c r="CL69" s="85"/>
      <c r="CM69" s="85"/>
      <c r="CN69" s="85"/>
      <c r="CO69" s="85"/>
      <c r="CP69" s="85"/>
      <c r="CQ69" s="85"/>
      <c r="CR69" s="85"/>
      <c r="CS69" s="85"/>
      <c r="CT69" s="85"/>
      <c r="CU69" s="85"/>
      <c r="CV69" s="85"/>
      <c r="CW69" s="85"/>
      <c r="CX69" s="85"/>
      <c r="CY69" s="85"/>
      <c r="CZ69" s="85"/>
      <c r="DA69" s="85"/>
      <c r="DB69" s="85"/>
      <c r="DC69" s="85"/>
      <c r="DD69" s="85"/>
      <c r="DE69" s="85"/>
      <c r="DF69" s="85"/>
      <c r="DG69" s="85"/>
      <c r="DH69" s="85"/>
      <c r="DI69" s="85"/>
      <c r="DJ69" s="85"/>
      <c r="DK69" s="85"/>
      <c r="DL69" s="85"/>
      <c r="DM69" s="85"/>
      <c r="DN69" s="85"/>
      <c r="DO69" s="85"/>
      <c r="DP69" s="85"/>
      <c r="DQ69" s="85"/>
      <c r="DR69" s="85"/>
      <c r="DS69" s="85"/>
      <c r="DT69" s="85"/>
      <c r="DU69" s="85"/>
      <c r="DV69" s="85"/>
      <c r="DW69" s="85"/>
      <c r="DX69" s="85"/>
    </row>
    <row r="70" spans="1:128" s="10" customFormat="1" ht="51" customHeight="1">
      <c r="A70" s="181">
        <v>2</v>
      </c>
      <c r="B70" s="138" t="s">
        <v>46</v>
      </c>
      <c r="C70" s="94">
        <f>SUM(F70:K70)</f>
        <v>218</v>
      </c>
      <c r="D70" s="94">
        <f>SUM(F70:K70)-H70-K70</f>
        <v>0</v>
      </c>
      <c r="E70" s="94">
        <f aca="true" t="shared" si="71" ref="E70:E77">S70+AA70+AI70+AQ70+AY70+BG70</f>
        <v>8</v>
      </c>
      <c r="F70" s="93">
        <f aca="true" t="shared" si="72" ref="F70:F77">SUM(L70+T70+AB70+AJ70+AR70+AZ70)</f>
        <v>0</v>
      </c>
      <c r="G70" s="93">
        <f aca="true" t="shared" si="73" ref="G70:G77">SUM(M70+U70+AC70+AK70+AS70+BA70)</f>
        <v>0</v>
      </c>
      <c r="H70" s="93">
        <f aca="true" t="shared" si="74" ref="H70:H77">SUM(N70+V70+AD70+AL70+AT70+BB70)</f>
        <v>218</v>
      </c>
      <c r="I70" s="93">
        <f aca="true" t="shared" si="75" ref="I70:I77">SUM(O70+W70+AE70+AM70+AU70+BC70)</f>
        <v>0</v>
      </c>
      <c r="J70" s="93">
        <f aca="true" t="shared" si="76" ref="J70:J77">SUM(P70+X70+AF70+AN70+AV70+BD70)</f>
        <v>0</v>
      </c>
      <c r="K70" s="119">
        <f aca="true" t="shared" si="77" ref="K70:K77">SUM(Q70+Y70+AG70+AO70+AW70+BE70)</f>
        <v>0</v>
      </c>
      <c r="L70" s="17"/>
      <c r="M70" s="18"/>
      <c r="N70" s="32"/>
      <c r="O70" s="32"/>
      <c r="P70" s="32"/>
      <c r="Q70" s="32"/>
      <c r="R70" s="33"/>
      <c r="S70" s="21"/>
      <c r="T70" s="34"/>
      <c r="U70" s="35"/>
      <c r="V70" s="35">
        <v>50</v>
      </c>
      <c r="W70" s="35"/>
      <c r="X70" s="35"/>
      <c r="Y70" s="35"/>
      <c r="Z70" s="37" t="s">
        <v>18</v>
      </c>
      <c r="AA70" s="21">
        <v>2</v>
      </c>
      <c r="AB70" s="30"/>
      <c r="AC70" s="19"/>
      <c r="AD70" s="19"/>
      <c r="AE70" s="19"/>
      <c r="AF70" s="19"/>
      <c r="AG70" s="19"/>
      <c r="AH70" s="31"/>
      <c r="AI70" s="21"/>
      <c r="AJ70" s="30"/>
      <c r="AK70" s="19"/>
      <c r="AL70" s="18">
        <v>168</v>
      </c>
      <c r="AM70" s="19"/>
      <c r="AN70" s="19"/>
      <c r="AO70" s="19"/>
      <c r="AP70" s="31" t="s">
        <v>18</v>
      </c>
      <c r="AQ70" s="40">
        <v>6</v>
      </c>
      <c r="AR70" s="30"/>
      <c r="AS70" s="19"/>
      <c r="AT70" s="19"/>
      <c r="AU70" s="19"/>
      <c r="AV70" s="19"/>
      <c r="AW70" s="244"/>
      <c r="AX70" s="31"/>
      <c r="AY70" s="16"/>
      <c r="AZ70" s="34"/>
      <c r="BA70" s="35"/>
      <c r="BB70" s="19"/>
      <c r="BC70" s="19"/>
      <c r="BD70" s="20"/>
      <c r="BE70" s="258"/>
      <c r="BF70" s="20"/>
      <c r="BG70" s="15"/>
      <c r="BH70" s="14"/>
      <c r="BI70" s="85"/>
      <c r="BJ70" s="85"/>
      <c r="BK70" s="85"/>
      <c r="BL70" s="85"/>
      <c r="BM70" s="85"/>
      <c r="BN70" s="85"/>
      <c r="BO70" s="85"/>
      <c r="BP70" s="85"/>
      <c r="BQ70" s="85"/>
      <c r="BR70" s="85"/>
      <c r="BS70" s="85"/>
      <c r="BT70" s="85"/>
      <c r="BU70" s="85"/>
      <c r="BV70" s="85"/>
      <c r="BW70" s="85"/>
      <c r="BX70" s="85"/>
      <c r="BY70" s="85"/>
      <c r="BZ70" s="85"/>
      <c r="CA70" s="85"/>
      <c r="CB70" s="85"/>
      <c r="CC70" s="85"/>
      <c r="CD70" s="85"/>
      <c r="CE70" s="85"/>
      <c r="CF70" s="85"/>
      <c r="CG70" s="85"/>
      <c r="CH70" s="85"/>
      <c r="CI70" s="85"/>
      <c r="CJ70" s="85"/>
      <c r="CK70" s="85"/>
      <c r="CL70" s="85"/>
      <c r="CM70" s="85"/>
      <c r="CN70" s="85"/>
      <c r="CO70" s="85"/>
      <c r="CP70" s="85"/>
      <c r="CQ70" s="85"/>
      <c r="CR70" s="85"/>
      <c r="CS70" s="85"/>
      <c r="CT70" s="85"/>
      <c r="CU70" s="85"/>
      <c r="CV70" s="85"/>
      <c r="CW70" s="85"/>
      <c r="CX70" s="85"/>
      <c r="CY70" s="85"/>
      <c r="CZ70" s="85"/>
      <c r="DA70" s="85"/>
      <c r="DB70" s="85"/>
      <c r="DC70" s="85"/>
      <c r="DD70" s="85"/>
      <c r="DE70" s="85"/>
      <c r="DF70" s="85"/>
      <c r="DG70" s="85"/>
      <c r="DH70" s="85"/>
      <c r="DI70" s="85"/>
      <c r="DJ70" s="85"/>
      <c r="DK70" s="85"/>
      <c r="DL70" s="85"/>
      <c r="DM70" s="85"/>
      <c r="DN70" s="85"/>
      <c r="DO70" s="85"/>
      <c r="DP70" s="85"/>
      <c r="DQ70" s="85"/>
      <c r="DR70" s="85"/>
      <c r="DS70" s="85"/>
      <c r="DT70" s="85"/>
      <c r="DU70" s="85"/>
      <c r="DV70" s="85"/>
      <c r="DW70" s="85"/>
      <c r="DX70" s="85"/>
    </row>
    <row r="71" spans="1:128" s="10" customFormat="1" ht="49.5" customHeight="1">
      <c r="A71" s="181">
        <v>3</v>
      </c>
      <c r="B71" s="138" t="s">
        <v>104</v>
      </c>
      <c r="C71" s="94">
        <f aca="true" t="shared" si="78" ref="C71:C77">SUM(F71:K71)</f>
        <v>164</v>
      </c>
      <c r="D71" s="94">
        <f aca="true" t="shared" si="79" ref="D71:D77">SUM(F71:K71)-H71-K71</f>
        <v>0</v>
      </c>
      <c r="E71" s="94">
        <f t="shared" si="71"/>
        <v>6</v>
      </c>
      <c r="F71" s="93">
        <f t="shared" si="72"/>
        <v>0</v>
      </c>
      <c r="G71" s="93">
        <f t="shared" si="73"/>
        <v>0</v>
      </c>
      <c r="H71" s="93">
        <f t="shared" si="74"/>
        <v>164</v>
      </c>
      <c r="I71" s="93">
        <f t="shared" si="75"/>
        <v>0</v>
      </c>
      <c r="J71" s="93">
        <f t="shared" si="76"/>
        <v>0</v>
      </c>
      <c r="K71" s="119">
        <f t="shared" si="77"/>
        <v>0</v>
      </c>
      <c r="L71" s="17"/>
      <c r="M71" s="18"/>
      <c r="N71" s="32"/>
      <c r="O71" s="32"/>
      <c r="P71" s="32"/>
      <c r="Q71" s="32"/>
      <c r="R71" s="33"/>
      <c r="S71" s="21"/>
      <c r="T71" s="34"/>
      <c r="U71" s="35"/>
      <c r="V71" s="35"/>
      <c r="W71" s="35"/>
      <c r="X71" s="35"/>
      <c r="Y71" s="35"/>
      <c r="Z71" s="37"/>
      <c r="AA71" s="21"/>
      <c r="AB71" s="30"/>
      <c r="AC71" s="19"/>
      <c r="AD71" s="19"/>
      <c r="AE71" s="19"/>
      <c r="AF71" s="19"/>
      <c r="AG71" s="19"/>
      <c r="AH71" s="31"/>
      <c r="AI71" s="21"/>
      <c r="AJ71" s="30"/>
      <c r="AK71" s="19"/>
      <c r="AL71" s="19"/>
      <c r="AM71" s="19"/>
      <c r="AN71" s="19"/>
      <c r="AO71" s="19"/>
      <c r="AP71" s="31"/>
      <c r="AQ71" s="40"/>
      <c r="AR71" s="30"/>
      <c r="AS71" s="19"/>
      <c r="AT71" s="19"/>
      <c r="AU71" s="19"/>
      <c r="AV71" s="19"/>
      <c r="AW71" s="244"/>
      <c r="AX71" s="31"/>
      <c r="AY71" s="16"/>
      <c r="AZ71" s="34"/>
      <c r="BA71" s="35"/>
      <c r="BB71" s="18">
        <v>164</v>
      </c>
      <c r="BC71" s="19"/>
      <c r="BD71" s="20"/>
      <c r="BE71" s="258"/>
      <c r="BF71" s="20" t="s">
        <v>18</v>
      </c>
      <c r="BG71" s="41">
        <v>6</v>
      </c>
      <c r="BH71" s="14"/>
      <c r="BI71" s="85"/>
      <c r="BJ71" s="85"/>
      <c r="BK71" s="85"/>
      <c r="BL71" s="85"/>
      <c r="BM71" s="85"/>
      <c r="BN71" s="85"/>
      <c r="BO71" s="85"/>
      <c r="BP71" s="85"/>
      <c r="BQ71" s="85"/>
      <c r="BR71" s="85"/>
      <c r="BS71" s="85"/>
      <c r="BT71" s="85"/>
      <c r="BU71" s="85"/>
      <c r="BV71" s="85"/>
      <c r="BW71" s="85"/>
      <c r="BX71" s="85"/>
      <c r="BY71" s="85"/>
      <c r="BZ71" s="85"/>
      <c r="CA71" s="85"/>
      <c r="CB71" s="85"/>
      <c r="CC71" s="85"/>
      <c r="CD71" s="85"/>
      <c r="CE71" s="85"/>
      <c r="CF71" s="85"/>
      <c r="CG71" s="85"/>
      <c r="CH71" s="85"/>
      <c r="CI71" s="85"/>
      <c r="CJ71" s="85"/>
      <c r="CK71" s="85"/>
      <c r="CL71" s="85"/>
      <c r="CM71" s="85"/>
      <c r="CN71" s="85"/>
      <c r="CO71" s="85"/>
      <c r="CP71" s="85"/>
      <c r="CQ71" s="85"/>
      <c r="CR71" s="85"/>
      <c r="CS71" s="85"/>
      <c r="CT71" s="85"/>
      <c r="CU71" s="85"/>
      <c r="CV71" s="85"/>
      <c r="CW71" s="85"/>
      <c r="CX71" s="85"/>
      <c r="CY71" s="85"/>
      <c r="CZ71" s="85"/>
      <c r="DA71" s="85"/>
      <c r="DB71" s="85"/>
      <c r="DC71" s="85"/>
      <c r="DD71" s="85"/>
      <c r="DE71" s="85"/>
      <c r="DF71" s="85"/>
      <c r="DG71" s="85"/>
      <c r="DH71" s="85"/>
      <c r="DI71" s="85"/>
      <c r="DJ71" s="85"/>
      <c r="DK71" s="85"/>
      <c r="DL71" s="85"/>
      <c r="DM71" s="85"/>
      <c r="DN71" s="85"/>
      <c r="DO71" s="85"/>
      <c r="DP71" s="85"/>
      <c r="DQ71" s="85"/>
      <c r="DR71" s="85"/>
      <c r="DS71" s="85"/>
      <c r="DT71" s="85"/>
      <c r="DU71" s="85"/>
      <c r="DV71" s="85"/>
      <c r="DW71" s="85"/>
      <c r="DX71" s="85"/>
    </row>
    <row r="72" spans="1:128" s="10" customFormat="1" ht="34.5" customHeight="1">
      <c r="A72" s="181">
        <v>4</v>
      </c>
      <c r="B72" s="138" t="s">
        <v>105</v>
      </c>
      <c r="C72" s="94">
        <f t="shared" si="78"/>
        <v>60</v>
      </c>
      <c r="D72" s="94">
        <f t="shared" si="79"/>
        <v>0</v>
      </c>
      <c r="E72" s="94">
        <f t="shared" si="71"/>
        <v>2</v>
      </c>
      <c r="F72" s="93">
        <f t="shared" si="72"/>
        <v>0</v>
      </c>
      <c r="G72" s="93">
        <f t="shared" si="73"/>
        <v>0</v>
      </c>
      <c r="H72" s="93">
        <f t="shared" si="74"/>
        <v>60</v>
      </c>
      <c r="I72" s="93">
        <f t="shared" si="75"/>
        <v>0</v>
      </c>
      <c r="J72" s="93">
        <f t="shared" si="76"/>
        <v>0</v>
      </c>
      <c r="K72" s="119">
        <f t="shared" si="77"/>
        <v>0</v>
      </c>
      <c r="L72" s="17"/>
      <c r="M72" s="18"/>
      <c r="N72" s="32"/>
      <c r="O72" s="32"/>
      <c r="P72" s="32"/>
      <c r="Q72" s="32"/>
      <c r="R72" s="33"/>
      <c r="S72" s="21"/>
      <c r="T72" s="34"/>
      <c r="U72" s="35"/>
      <c r="V72" s="35"/>
      <c r="W72" s="35"/>
      <c r="X72" s="35"/>
      <c r="Y72" s="35"/>
      <c r="Z72" s="37"/>
      <c r="AA72" s="21"/>
      <c r="AB72" s="30"/>
      <c r="AC72" s="19"/>
      <c r="AD72" s="19">
        <v>60</v>
      </c>
      <c r="AE72" s="19"/>
      <c r="AF72" s="19"/>
      <c r="AG72" s="19"/>
      <c r="AH72" s="31" t="s">
        <v>18</v>
      </c>
      <c r="AI72" s="21">
        <v>2</v>
      </c>
      <c r="AJ72" s="30"/>
      <c r="AK72" s="19"/>
      <c r="AL72" s="19"/>
      <c r="AM72" s="19"/>
      <c r="AN72" s="19"/>
      <c r="AO72" s="19"/>
      <c r="AP72" s="31"/>
      <c r="AQ72" s="40"/>
      <c r="AR72" s="30"/>
      <c r="AS72" s="19"/>
      <c r="AT72" s="19"/>
      <c r="AU72" s="19"/>
      <c r="AV72" s="19"/>
      <c r="AW72" s="244"/>
      <c r="AX72" s="31"/>
      <c r="AY72" s="40"/>
      <c r="AZ72" s="34"/>
      <c r="BA72" s="35"/>
      <c r="BB72" s="19"/>
      <c r="BC72" s="19"/>
      <c r="BD72" s="20"/>
      <c r="BE72" s="258"/>
      <c r="BF72" s="20"/>
      <c r="BG72" s="41"/>
      <c r="BH72" s="14"/>
      <c r="BI72" s="85"/>
      <c r="BJ72" s="85"/>
      <c r="BK72" s="85"/>
      <c r="BL72" s="85"/>
      <c r="BM72" s="85"/>
      <c r="BN72" s="85"/>
      <c r="BO72" s="85"/>
      <c r="BP72" s="85"/>
      <c r="BQ72" s="85"/>
      <c r="BR72" s="85"/>
      <c r="BS72" s="85"/>
      <c r="BT72" s="85"/>
      <c r="BU72" s="85"/>
      <c r="BV72" s="85"/>
      <c r="BW72" s="85"/>
      <c r="BX72" s="85"/>
      <c r="BY72" s="85"/>
      <c r="BZ72" s="85"/>
      <c r="CA72" s="85"/>
      <c r="CB72" s="85"/>
      <c r="CC72" s="85"/>
      <c r="CD72" s="85"/>
      <c r="CE72" s="85"/>
      <c r="CF72" s="85"/>
      <c r="CG72" s="85"/>
      <c r="CH72" s="85"/>
      <c r="CI72" s="85"/>
      <c r="CJ72" s="85"/>
      <c r="CK72" s="85"/>
      <c r="CL72" s="85"/>
      <c r="CM72" s="85"/>
      <c r="CN72" s="85"/>
      <c r="CO72" s="85"/>
      <c r="CP72" s="85"/>
      <c r="CQ72" s="85"/>
      <c r="CR72" s="85"/>
      <c r="CS72" s="85"/>
      <c r="CT72" s="85"/>
      <c r="CU72" s="85"/>
      <c r="CV72" s="85"/>
      <c r="CW72" s="85"/>
      <c r="CX72" s="85"/>
      <c r="CY72" s="85"/>
      <c r="CZ72" s="85"/>
      <c r="DA72" s="85"/>
      <c r="DB72" s="85"/>
      <c r="DC72" s="85"/>
      <c r="DD72" s="85"/>
      <c r="DE72" s="85"/>
      <c r="DF72" s="85"/>
      <c r="DG72" s="85"/>
      <c r="DH72" s="85"/>
      <c r="DI72" s="85"/>
      <c r="DJ72" s="85"/>
      <c r="DK72" s="85"/>
      <c r="DL72" s="85"/>
      <c r="DM72" s="85"/>
      <c r="DN72" s="85"/>
      <c r="DO72" s="85"/>
      <c r="DP72" s="85"/>
      <c r="DQ72" s="85"/>
      <c r="DR72" s="85"/>
      <c r="DS72" s="85"/>
      <c r="DT72" s="85"/>
      <c r="DU72" s="85"/>
      <c r="DV72" s="85"/>
      <c r="DW72" s="85"/>
      <c r="DX72" s="85"/>
    </row>
    <row r="73" spans="1:128" s="10" customFormat="1" ht="34.5" customHeight="1">
      <c r="A73" s="181">
        <v>5</v>
      </c>
      <c r="B73" s="138" t="s">
        <v>106</v>
      </c>
      <c r="C73" s="94">
        <f t="shared" si="78"/>
        <v>50</v>
      </c>
      <c r="D73" s="94">
        <f t="shared" si="79"/>
        <v>0</v>
      </c>
      <c r="E73" s="94">
        <f t="shared" si="71"/>
        <v>2</v>
      </c>
      <c r="F73" s="93">
        <f t="shared" si="72"/>
        <v>0</v>
      </c>
      <c r="G73" s="93">
        <f t="shared" si="73"/>
        <v>0</v>
      </c>
      <c r="H73" s="93">
        <f t="shared" si="74"/>
        <v>50</v>
      </c>
      <c r="I73" s="93">
        <f t="shared" si="75"/>
        <v>0</v>
      </c>
      <c r="J73" s="93">
        <f t="shared" si="76"/>
        <v>0</v>
      </c>
      <c r="K73" s="119">
        <f t="shared" si="77"/>
        <v>0</v>
      </c>
      <c r="L73" s="17"/>
      <c r="M73" s="18"/>
      <c r="N73" s="32"/>
      <c r="O73" s="32"/>
      <c r="P73" s="32"/>
      <c r="Q73" s="32"/>
      <c r="R73" s="33"/>
      <c r="S73" s="21"/>
      <c r="T73" s="34"/>
      <c r="U73" s="35"/>
      <c r="V73" s="35"/>
      <c r="W73" s="35"/>
      <c r="X73" s="35"/>
      <c r="Y73" s="35"/>
      <c r="Z73" s="37"/>
      <c r="AA73" s="21"/>
      <c r="AB73" s="30"/>
      <c r="AC73" s="19"/>
      <c r="AD73" s="19"/>
      <c r="AE73" s="19"/>
      <c r="AF73" s="19"/>
      <c r="AG73" s="19"/>
      <c r="AH73" s="31"/>
      <c r="AI73" s="21"/>
      <c r="AJ73" s="30"/>
      <c r="AK73" s="19"/>
      <c r="AL73" s="19">
        <v>50</v>
      </c>
      <c r="AM73" s="19"/>
      <c r="AN73" s="19"/>
      <c r="AO73" s="19"/>
      <c r="AP73" s="31" t="s">
        <v>18</v>
      </c>
      <c r="AQ73" s="40">
        <v>2</v>
      </c>
      <c r="AR73" s="30"/>
      <c r="AS73" s="19"/>
      <c r="AT73" s="19"/>
      <c r="AU73" s="19"/>
      <c r="AV73" s="19"/>
      <c r="AW73" s="244"/>
      <c r="AX73" s="31"/>
      <c r="AY73" s="40"/>
      <c r="AZ73" s="34"/>
      <c r="BA73" s="35"/>
      <c r="BB73" s="19"/>
      <c r="BC73" s="19"/>
      <c r="BD73" s="20"/>
      <c r="BE73" s="258"/>
      <c r="BF73" s="20"/>
      <c r="BG73" s="41"/>
      <c r="BH73" s="14"/>
      <c r="BI73" s="85"/>
      <c r="BJ73" s="85"/>
      <c r="BK73" s="85"/>
      <c r="BL73" s="85"/>
      <c r="BM73" s="85"/>
      <c r="BN73" s="85"/>
      <c r="BO73" s="85"/>
      <c r="BP73" s="85"/>
      <c r="BQ73" s="85"/>
      <c r="BR73" s="85"/>
      <c r="BS73" s="85"/>
      <c r="BT73" s="85"/>
      <c r="BU73" s="85"/>
      <c r="BV73" s="85"/>
      <c r="BW73" s="85"/>
      <c r="BX73" s="85"/>
      <c r="BY73" s="85"/>
      <c r="BZ73" s="85"/>
      <c r="CA73" s="85"/>
      <c r="CB73" s="85"/>
      <c r="CC73" s="85"/>
      <c r="CD73" s="85"/>
      <c r="CE73" s="85"/>
      <c r="CF73" s="85"/>
      <c r="CG73" s="85"/>
      <c r="CH73" s="85"/>
      <c r="CI73" s="85"/>
      <c r="CJ73" s="85"/>
      <c r="CK73" s="85"/>
      <c r="CL73" s="85"/>
      <c r="CM73" s="85"/>
      <c r="CN73" s="85"/>
      <c r="CO73" s="85"/>
      <c r="CP73" s="85"/>
      <c r="CQ73" s="85"/>
      <c r="CR73" s="85"/>
      <c r="CS73" s="85"/>
      <c r="CT73" s="85"/>
      <c r="CU73" s="85"/>
      <c r="CV73" s="85"/>
      <c r="CW73" s="85"/>
      <c r="CX73" s="85"/>
      <c r="CY73" s="85"/>
      <c r="CZ73" s="85"/>
      <c r="DA73" s="85"/>
      <c r="DB73" s="85"/>
      <c r="DC73" s="85"/>
      <c r="DD73" s="85"/>
      <c r="DE73" s="85"/>
      <c r="DF73" s="85"/>
      <c r="DG73" s="85"/>
      <c r="DH73" s="85"/>
      <c r="DI73" s="85"/>
      <c r="DJ73" s="85"/>
      <c r="DK73" s="85"/>
      <c r="DL73" s="85"/>
      <c r="DM73" s="85"/>
      <c r="DN73" s="85"/>
      <c r="DO73" s="85"/>
      <c r="DP73" s="85"/>
      <c r="DQ73" s="85"/>
      <c r="DR73" s="85"/>
      <c r="DS73" s="85"/>
      <c r="DT73" s="85"/>
      <c r="DU73" s="85"/>
      <c r="DV73" s="85"/>
      <c r="DW73" s="85"/>
      <c r="DX73" s="85"/>
    </row>
    <row r="74" spans="1:128" s="10" customFormat="1" ht="34.5" customHeight="1">
      <c r="A74" s="181">
        <v>6</v>
      </c>
      <c r="B74" s="138" t="s">
        <v>107</v>
      </c>
      <c r="C74" s="94">
        <f t="shared" si="78"/>
        <v>50</v>
      </c>
      <c r="D74" s="94">
        <f t="shared" si="79"/>
        <v>0</v>
      </c>
      <c r="E74" s="94">
        <f t="shared" si="71"/>
        <v>2</v>
      </c>
      <c r="F74" s="93">
        <f t="shared" si="72"/>
        <v>0</v>
      </c>
      <c r="G74" s="93">
        <f t="shared" si="73"/>
        <v>0</v>
      </c>
      <c r="H74" s="93">
        <f t="shared" si="74"/>
        <v>50</v>
      </c>
      <c r="I74" s="93">
        <f t="shared" si="75"/>
        <v>0</v>
      </c>
      <c r="J74" s="93">
        <f t="shared" si="76"/>
        <v>0</v>
      </c>
      <c r="K74" s="119">
        <f t="shared" si="77"/>
        <v>0</v>
      </c>
      <c r="L74" s="17"/>
      <c r="M74" s="18"/>
      <c r="N74" s="32"/>
      <c r="O74" s="32"/>
      <c r="P74" s="32"/>
      <c r="Q74" s="32"/>
      <c r="R74" s="33"/>
      <c r="S74" s="21"/>
      <c r="T74" s="34"/>
      <c r="U74" s="35"/>
      <c r="V74" s="35"/>
      <c r="W74" s="35"/>
      <c r="X74" s="35"/>
      <c r="Y74" s="35"/>
      <c r="Z74" s="37"/>
      <c r="AA74" s="21"/>
      <c r="AB74" s="30"/>
      <c r="AC74" s="19"/>
      <c r="AD74" s="19">
        <v>50</v>
      </c>
      <c r="AE74" s="19"/>
      <c r="AF74" s="19"/>
      <c r="AG74" s="19"/>
      <c r="AH74" s="31" t="s">
        <v>18</v>
      </c>
      <c r="AI74" s="21">
        <v>2</v>
      </c>
      <c r="AJ74" s="30"/>
      <c r="AK74" s="19"/>
      <c r="AL74" s="19"/>
      <c r="AM74" s="19"/>
      <c r="AN74" s="19"/>
      <c r="AO74" s="19"/>
      <c r="AP74" s="31"/>
      <c r="AQ74" s="40"/>
      <c r="AR74" s="30"/>
      <c r="AS74" s="19"/>
      <c r="AT74" s="19"/>
      <c r="AU74" s="19"/>
      <c r="AV74" s="19"/>
      <c r="AW74" s="244"/>
      <c r="AX74" s="31"/>
      <c r="AY74" s="40"/>
      <c r="AZ74" s="34"/>
      <c r="BA74" s="35"/>
      <c r="BB74" s="19"/>
      <c r="BC74" s="19"/>
      <c r="BD74" s="20"/>
      <c r="BE74" s="258"/>
      <c r="BF74" s="20"/>
      <c r="BG74" s="41"/>
      <c r="BH74" s="14"/>
      <c r="BI74" s="85"/>
      <c r="BJ74" s="85"/>
      <c r="BK74" s="85"/>
      <c r="BL74" s="85"/>
      <c r="BM74" s="85"/>
      <c r="BN74" s="85"/>
      <c r="BO74" s="85"/>
      <c r="BP74" s="85"/>
      <c r="BQ74" s="85"/>
      <c r="BR74" s="85"/>
      <c r="BS74" s="85"/>
      <c r="BT74" s="85"/>
      <c r="BU74" s="85"/>
      <c r="BV74" s="85"/>
      <c r="BW74" s="85"/>
      <c r="BX74" s="85"/>
      <c r="BY74" s="85"/>
      <c r="BZ74" s="85"/>
      <c r="CA74" s="85"/>
      <c r="CB74" s="85"/>
      <c r="CC74" s="85"/>
      <c r="CD74" s="85"/>
      <c r="CE74" s="85"/>
      <c r="CF74" s="85"/>
      <c r="CG74" s="85"/>
      <c r="CH74" s="85"/>
      <c r="CI74" s="85"/>
      <c r="CJ74" s="85"/>
      <c r="CK74" s="85"/>
      <c r="CL74" s="85"/>
      <c r="CM74" s="85"/>
      <c r="CN74" s="85"/>
      <c r="CO74" s="85"/>
      <c r="CP74" s="85"/>
      <c r="CQ74" s="85"/>
      <c r="CR74" s="85"/>
      <c r="CS74" s="85"/>
      <c r="CT74" s="85"/>
      <c r="CU74" s="85"/>
      <c r="CV74" s="85"/>
      <c r="CW74" s="85"/>
      <c r="CX74" s="85"/>
      <c r="CY74" s="85"/>
      <c r="CZ74" s="85"/>
      <c r="DA74" s="85"/>
      <c r="DB74" s="85"/>
      <c r="DC74" s="85"/>
      <c r="DD74" s="85"/>
      <c r="DE74" s="85"/>
      <c r="DF74" s="85"/>
      <c r="DG74" s="85"/>
      <c r="DH74" s="85"/>
      <c r="DI74" s="85"/>
      <c r="DJ74" s="85"/>
      <c r="DK74" s="85"/>
      <c r="DL74" s="85"/>
      <c r="DM74" s="85"/>
      <c r="DN74" s="85"/>
      <c r="DO74" s="85"/>
      <c r="DP74" s="85"/>
      <c r="DQ74" s="85"/>
      <c r="DR74" s="85"/>
      <c r="DS74" s="85"/>
      <c r="DT74" s="85"/>
      <c r="DU74" s="85"/>
      <c r="DV74" s="85"/>
      <c r="DW74" s="85"/>
      <c r="DX74" s="85"/>
    </row>
    <row r="75" spans="1:128" s="10" customFormat="1" ht="34.5" customHeight="1">
      <c r="A75" s="181">
        <v>7</v>
      </c>
      <c r="B75" s="138" t="s">
        <v>108</v>
      </c>
      <c r="C75" s="94">
        <f t="shared" si="78"/>
        <v>50</v>
      </c>
      <c r="D75" s="94">
        <f t="shared" si="79"/>
        <v>0</v>
      </c>
      <c r="E75" s="94">
        <f t="shared" si="71"/>
        <v>2</v>
      </c>
      <c r="F75" s="93">
        <f t="shared" si="72"/>
        <v>0</v>
      </c>
      <c r="G75" s="93">
        <f t="shared" si="73"/>
        <v>0</v>
      </c>
      <c r="H75" s="93">
        <f t="shared" si="74"/>
        <v>50</v>
      </c>
      <c r="I75" s="93">
        <f t="shared" si="75"/>
        <v>0</v>
      </c>
      <c r="J75" s="93">
        <f t="shared" si="76"/>
        <v>0</v>
      </c>
      <c r="K75" s="119">
        <f t="shared" si="77"/>
        <v>0</v>
      </c>
      <c r="L75" s="17"/>
      <c r="M75" s="18"/>
      <c r="N75" s="32"/>
      <c r="O75" s="32"/>
      <c r="P75" s="32"/>
      <c r="Q75" s="32"/>
      <c r="R75" s="33"/>
      <c r="S75" s="21"/>
      <c r="T75" s="34"/>
      <c r="U75" s="35"/>
      <c r="V75" s="35"/>
      <c r="W75" s="35"/>
      <c r="X75" s="35"/>
      <c r="Y75" s="35"/>
      <c r="Z75" s="37"/>
      <c r="AA75" s="21"/>
      <c r="AB75" s="30"/>
      <c r="AC75" s="19"/>
      <c r="AD75" s="19"/>
      <c r="AE75" s="19"/>
      <c r="AF75" s="19"/>
      <c r="AG75" s="19"/>
      <c r="AH75" s="31"/>
      <c r="AI75" s="21"/>
      <c r="AJ75" s="30"/>
      <c r="AK75" s="19"/>
      <c r="AL75" s="19"/>
      <c r="AM75" s="19"/>
      <c r="AN75" s="19"/>
      <c r="AO75" s="19"/>
      <c r="AP75" s="31"/>
      <c r="AQ75" s="40"/>
      <c r="AR75" s="30"/>
      <c r="AS75" s="19"/>
      <c r="AT75" s="19">
        <v>50</v>
      </c>
      <c r="AU75" s="19"/>
      <c r="AV75" s="19"/>
      <c r="AW75" s="244"/>
      <c r="AX75" s="31" t="s">
        <v>18</v>
      </c>
      <c r="AY75" s="40">
        <v>2</v>
      </c>
      <c r="AZ75" s="34"/>
      <c r="BA75" s="35"/>
      <c r="BB75" s="19"/>
      <c r="BC75" s="19"/>
      <c r="BD75" s="20"/>
      <c r="BE75" s="258"/>
      <c r="BF75" s="20"/>
      <c r="BG75" s="41"/>
      <c r="BH75" s="14"/>
      <c r="BI75" s="85"/>
      <c r="BJ75" s="85"/>
      <c r="BK75" s="85"/>
      <c r="BL75" s="85"/>
      <c r="BM75" s="85"/>
      <c r="BN75" s="85"/>
      <c r="BO75" s="85"/>
      <c r="BP75" s="85"/>
      <c r="BQ75" s="85"/>
      <c r="BR75" s="85"/>
      <c r="BS75" s="85"/>
      <c r="BT75" s="85"/>
      <c r="BU75" s="85"/>
      <c r="BV75" s="85"/>
      <c r="BW75" s="85"/>
      <c r="BX75" s="85"/>
      <c r="BY75" s="85"/>
      <c r="BZ75" s="85"/>
      <c r="CA75" s="85"/>
      <c r="CB75" s="85"/>
      <c r="CC75" s="85"/>
      <c r="CD75" s="85"/>
      <c r="CE75" s="85"/>
      <c r="CF75" s="85"/>
      <c r="CG75" s="85"/>
      <c r="CH75" s="85"/>
      <c r="CI75" s="85"/>
      <c r="CJ75" s="85"/>
      <c r="CK75" s="85"/>
      <c r="CL75" s="85"/>
      <c r="CM75" s="85"/>
      <c r="CN75" s="85"/>
      <c r="CO75" s="85"/>
      <c r="CP75" s="85"/>
      <c r="CQ75" s="85"/>
      <c r="CR75" s="85"/>
      <c r="CS75" s="85"/>
      <c r="CT75" s="85"/>
      <c r="CU75" s="85"/>
      <c r="CV75" s="85"/>
      <c r="CW75" s="85"/>
      <c r="CX75" s="85"/>
      <c r="CY75" s="85"/>
      <c r="CZ75" s="85"/>
      <c r="DA75" s="85"/>
      <c r="DB75" s="85"/>
      <c r="DC75" s="85"/>
      <c r="DD75" s="85"/>
      <c r="DE75" s="85"/>
      <c r="DF75" s="85"/>
      <c r="DG75" s="85"/>
      <c r="DH75" s="85"/>
      <c r="DI75" s="85"/>
      <c r="DJ75" s="85"/>
      <c r="DK75" s="85"/>
      <c r="DL75" s="85"/>
      <c r="DM75" s="85"/>
      <c r="DN75" s="85"/>
      <c r="DO75" s="85"/>
      <c r="DP75" s="85"/>
      <c r="DQ75" s="85"/>
      <c r="DR75" s="85"/>
      <c r="DS75" s="85"/>
      <c r="DT75" s="85"/>
      <c r="DU75" s="85"/>
      <c r="DV75" s="85"/>
      <c r="DW75" s="85"/>
      <c r="DX75" s="85"/>
    </row>
    <row r="76" spans="1:128" s="10" customFormat="1" ht="34.5" customHeight="1">
      <c r="A76" s="181">
        <v>8</v>
      </c>
      <c r="B76" s="138" t="s">
        <v>109</v>
      </c>
      <c r="C76" s="94">
        <f t="shared" si="78"/>
        <v>50</v>
      </c>
      <c r="D76" s="94">
        <f t="shared" si="79"/>
        <v>0</v>
      </c>
      <c r="E76" s="94">
        <f t="shared" si="71"/>
        <v>2</v>
      </c>
      <c r="F76" s="93">
        <f t="shared" si="72"/>
        <v>0</v>
      </c>
      <c r="G76" s="93">
        <f t="shared" si="73"/>
        <v>0</v>
      </c>
      <c r="H76" s="93">
        <f t="shared" si="74"/>
        <v>50</v>
      </c>
      <c r="I76" s="93">
        <f t="shared" si="75"/>
        <v>0</v>
      </c>
      <c r="J76" s="93">
        <f t="shared" si="76"/>
        <v>0</v>
      </c>
      <c r="K76" s="119">
        <f t="shared" si="77"/>
        <v>0</v>
      </c>
      <c r="L76" s="17"/>
      <c r="M76" s="18"/>
      <c r="N76" s="18"/>
      <c r="O76" s="18"/>
      <c r="P76" s="18"/>
      <c r="Q76" s="18"/>
      <c r="R76" s="38"/>
      <c r="S76" s="21"/>
      <c r="T76" s="30"/>
      <c r="U76" s="19"/>
      <c r="V76" s="19"/>
      <c r="W76" s="19"/>
      <c r="X76" s="19"/>
      <c r="Y76" s="19"/>
      <c r="Z76" s="31"/>
      <c r="AA76" s="21"/>
      <c r="AB76" s="30"/>
      <c r="AC76" s="19"/>
      <c r="AD76" s="19"/>
      <c r="AE76" s="19"/>
      <c r="AF76" s="19"/>
      <c r="AG76" s="19"/>
      <c r="AH76" s="31"/>
      <c r="AI76" s="21"/>
      <c r="AJ76" s="30"/>
      <c r="AK76" s="19"/>
      <c r="AL76" s="19">
        <v>50</v>
      </c>
      <c r="AM76" s="19"/>
      <c r="AN76" s="19"/>
      <c r="AO76" s="19"/>
      <c r="AP76" s="31" t="s">
        <v>18</v>
      </c>
      <c r="AQ76" s="40">
        <v>2</v>
      </c>
      <c r="AR76" s="30"/>
      <c r="AS76" s="19"/>
      <c r="AT76" s="19"/>
      <c r="AU76" s="19"/>
      <c r="AV76" s="19"/>
      <c r="AW76" s="244"/>
      <c r="AX76" s="31"/>
      <c r="AY76" s="21"/>
      <c r="AZ76" s="30"/>
      <c r="BA76" s="19"/>
      <c r="BB76" s="19"/>
      <c r="BC76" s="19"/>
      <c r="BD76" s="20"/>
      <c r="BE76" s="258"/>
      <c r="BF76" s="20"/>
      <c r="BG76" s="15"/>
      <c r="BH76" s="14"/>
      <c r="BI76" s="85"/>
      <c r="BJ76" s="85"/>
      <c r="BK76" s="85"/>
      <c r="BL76" s="85"/>
      <c r="BM76" s="85"/>
      <c r="BN76" s="85"/>
      <c r="BO76" s="85"/>
      <c r="BP76" s="85"/>
      <c r="BQ76" s="85"/>
      <c r="BR76" s="85"/>
      <c r="BS76" s="85"/>
      <c r="BT76" s="85"/>
      <c r="BU76" s="85"/>
      <c r="BV76" s="85"/>
      <c r="BW76" s="85"/>
      <c r="BX76" s="85"/>
      <c r="BY76" s="85"/>
      <c r="BZ76" s="85"/>
      <c r="CA76" s="85"/>
      <c r="CB76" s="85"/>
      <c r="CC76" s="85"/>
      <c r="CD76" s="85"/>
      <c r="CE76" s="85"/>
      <c r="CF76" s="85"/>
      <c r="CG76" s="85"/>
      <c r="CH76" s="85"/>
      <c r="CI76" s="85"/>
      <c r="CJ76" s="85"/>
      <c r="CK76" s="85"/>
      <c r="CL76" s="85"/>
      <c r="CM76" s="85"/>
      <c r="CN76" s="85"/>
      <c r="CO76" s="85"/>
      <c r="CP76" s="85"/>
      <c r="CQ76" s="85"/>
      <c r="CR76" s="85"/>
      <c r="CS76" s="85"/>
      <c r="CT76" s="85"/>
      <c r="CU76" s="85"/>
      <c r="CV76" s="85"/>
      <c r="CW76" s="85"/>
      <c r="CX76" s="85"/>
      <c r="CY76" s="85"/>
      <c r="CZ76" s="85"/>
      <c r="DA76" s="85"/>
      <c r="DB76" s="85"/>
      <c r="DC76" s="85"/>
      <c r="DD76" s="85"/>
      <c r="DE76" s="85"/>
      <c r="DF76" s="85"/>
      <c r="DG76" s="85"/>
      <c r="DH76" s="85"/>
      <c r="DI76" s="85"/>
      <c r="DJ76" s="85"/>
      <c r="DK76" s="85"/>
      <c r="DL76" s="85"/>
      <c r="DM76" s="85"/>
      <c r="DN76" s="85"/>
      <c r="DO76" s="85"/>
      <c r="DP76" s="85"/>
      <c r="DQ76" s="85"/>
      <c r="DR76" s="85"/>
      <c r="DS76" s="85"/>
      <c r="DT76" s="85"/>
      <c r="DU76" s="85"/>
      <c r="DV76" s="85"/>
      <c r="DW76" s="85"/>
      <c r="DX76" s="85"/>
    </row>
    <row r="77" spans="1:128" s="10" customFormat="1" ht="34.5" customHeight="1">
      <c r="A77" s="182">
        <v>9</v>
      </c>
      <c r="B77" s="183" t="s">
        <v>110</v>
      </c>
      <c r="C77" s="94">
        <f t="shared" si="78"/>
        <v>50</v>
      </c>
      <c r="D77" s="94">
        <f t="shared" si="79"/>
        <v>0</v>
      </c>
      <c r="E77" s="94">
        <f t="shared" si="71"/>
        <v>2</v>
      </c>
      <c r="F77" s="93">
        <f t="shared" si="72"/>
        <v>0</v>
      </c>
      <c r="G77" s="93">
        <f t="shared" si="73"/>
        <v>0</v>
      </c>
      <c r="H77" s="93">
        <f t="shared" si="74"/>
        <v>50</v>
      </c>
      <c r="I77" s="93">
        <f t="shared" si="75"/>
        <v>0</v>
      </c>
      <c r="J77" s="93">
        <f t="shared" si="76"/>
        <v>0</v>
      </c>
      <c r="K77" s="119">
        <f t="shared" si="77"/>
        <v>0</v>
      </c>
      <c r="L77" s="184"/>
      <c r="M77" s="185"/>
      <c r="N77" s="185"/>
      <c r="O77" s="185"/>
      <c r="P77" s="185"/>
      <c r="Q77" s="185"/>
      <c r="R77" s="186"/>
      <c r="S77" s="187"/>
      <c r="T77" s="188"/>
      <c r="U77" s="189"/>
      <c r="V77" s="189"/>
      <c r="W77" s="189"/>
      <c r="X77" s="189"/>
      <c r="Y77" s="189"/>
      <c r="Z77" s="190"/>
      <c r="AA77" s="187"/>
      <c r="AB77" s="188"/>
      <c r="AC77" s="189"/>
      <c r="AD77" s="189"/>
      <c r="AE77" s="189"/>
      <c r="AF77" s="189"/>
      <c r="AG77" s="189"/>
      <c r="AH77" s="190"/>
      <c r="AI77" s="187"/>
      <c r="AJ77" s="188"/>
      <c r="AK77" s="189"/>
      <c r="AL77" s="189"/>
      <c r="AM77" s="189"/>
      <c r="AN77" s="189"/>
      <c r="AO77" s="189"/>
      <c r="AP77" s="190"/>
      <c r="AQ77" s="191"/>
      <c r="AR77" s="188"/>
      <c r="AS77" s="189"/>
      <c r="AT77" s="189">
        <v>50</v>
      </c>
      <c r="AU77" s="189"/>
      <c r="AV77" s="189"/>
      <c r="AW77" s="245"/>
      <c r="AX77" s="190" t="s">
        <v>18</v>
      </c>
      <c r="AY77" s="191">
        <v>2</v>
      </c>
      <c r="AZ77" s="188"/>
      <c r="BA77" s="189"/>
      <c r="BB77" s="189"/>
      <c r="BC77" s="189"/>
      <c r="BD77" s="192"/>
      <c r="BE77" s="259"/>
      <c r="BF77" s="192"/>
      <c r="BG77" s="193"/>
      <c r="BH77" s="14"/>
      <c r="BI77" s="85"/>
      <c r="BJ77" s="85"/>
      <c r="BK77" s="85"/>
      <c r="BL77" s="85"/>
      <c r="BM77" s="85"/>
      <c r="BN77" s="85"/>
      <c r="BO77" s="85"/>
      <c r="BP77" s="85"/>
      <c r="BQ77" s="85"/>
      <c r="BR77" s="85"/>
      <c r="BS77" s="85"/>
      <c r="BT77" s="85"/>
      <c r="BU77" s="85"/>
      <c r="BV77" s="85"/>
      <c r="BW77" s="85"/>
      <c r="BX77" s="85"/>
      <c r="BY77" s="85"/>
      <c r="BZ77" s="85"/>
      <c r="CA77" s="85"/>
      <c r="CB77" s="85"/>
      <c r="CC77" s="85"/>
      <c r="CD77" s="85"/>
      <c r="CE77" s="85"/>
      <c r="CF77" s="85"/>
      <c r="CG77" s="85"/>
      <c r="CH77" s="85"/>
      <c r="CI77" s="85"/>
      <c r="CJ77" s="85"/>
      <c r="CK77" s="85"/>
      <c r="CL77" s="85"/>
      <c r="CM77" s="85"/>
      <c r="CN77" s="85"/>
      <c r="CO77" s="85"/>
      <c r="CP77" s="85"/>
      <c r="CQ77" s="85"/>
      <c r="CR77" s="85"/>
      <c r="CS77" s="85"/>
      <c r="CT77" s="85"/>
      <c r="CU77" s="85"/>
      <c r="CV77" s="85"/>
      <c r="CW77" s="85"/>
      <c r="CX77" s="85"/>
      <c r="CY77" s="85"/>
      <c r="CZ77" s="85"/>
      <c r="DA77" s="85"/>
      <c r="DB77" s="85"/>
      <c r="DC77" s="85"/>
      <c r="DD77" s="85"/>
      <c r="DE77" s="85"/>
      <c r="DF77" s="85"/>
      <c r="DG77" s="85"/>
      <c r="DH77" s="85"/>
      <c r="DI77" s="85"/>
      <c r="DJ77" s="85"/>
      <c r="DK77" s="85"/>
      <c r="DL77" s="85"/>
      <c r="DM77" s="85"/>
      <c r="DN77" s="85"/>
      <c r="DO77" s="85"/>
      <c r="DP77" s="85"/>
      <c r="DQ77" s="85"/>
      <c r="DR77" s="85"/>
      <c r="DS77" s="85"/>
      <c r="DT77" s="85"/>
      <c r="DU77" s="85"/>
      <c r="DV77" s="85"/>
      <c r="DW77" s="85"/>
      <c r="DX77" s="85"/>
    </row>
    <row r="78" spans="1:128" s="10" customFormat="1" ht="12.75" customHeight="1">
      <c r="A78" s="194"/>
      <c r="B78" s="195"/>
      <c r="C78" s="196"/>
      <c r="D78" s="196"/>
      <c r="E78" s="196"/>
      <c r="F78" s="196"/>
      <c r="G78" s="196"/>
      <c r="H78" s="196"/>
      <c r="I78" s="196"/>
      <c r="J78" s="196"/>
      <c r="K78" s="196"/>
      <c r="L78" s="163"/>
      <c r="M78" s="163"/>
      <c r="N78" s="163"/>
      <c r="O78" s="163"/>
      <c r="P78" s="163"/>
      <c r="Q78" s="163"/>
      <c r="R78" s="163"/>
      <c r="S78" s="196"/>
      <c r="T78" s="163"/>
      <c r="U78" s="163"/>
      <c r="V78" s="163"/>
      <c r="W78" s="163"/>
      <c r="X78" s="163"/>
      <c r="Y78" s="163"/>
      <c r="Z78" s="163"/>
      <c r="AA78" s="196"/>
      <c r="AB78" s="163"/>
      <c r="AC78" s="163"/>
      <c r="AD78" s="163"/>
      <c r="AE78" s="163"/>
      <c r="AF78" s="163"/>
      <c r="AG78" s="163"/>
      <c r="AH78" s="163"/>
      <c r="AI78" s="196"/>
      <c r="AJ78" s="163"/>
      <c r="AK78" s="163"/>
      <c r="AL78" s="163"/>
      <c r="AM78" s="163"/>
      <c r="AN78" s="163"/>
      <c r="AO78" s="163"/>
      <c r="AP78" s="163"/>
      <c r="AQ78" s="196"/>
      <c r="AR78" s="163"/>
      <c r="AS78" s="163"/>
      <c r="AT78" s="163"/>
      <c r="AU78" s="163"/>
      <c r="AV78" s="163"/>
      <c r="AW78" s="238"/>
      <c r="AX78" s="163"/>
      <c r="AY78" s="196"/>
      <c r="AZ78" s="163"/>
      <c r="BA78" s="163"/>
      <c r="BB78" s="163"/>
      <c r="BC78" s="163"/>
      <c r="BD78" s="163"/>
      <c r="BE78" s="238"/>
      <c r="BF78" s="163"/>
      <c r="BG78" s="165"/>
      <c r="BH78" s="14"/>
      <c r="BI78" s="85"/>
      <c r="BJ78" s="85"/>
      <c r="BK78" s="85"/>
      <c r="BL78" s="85"/>
      <c r="BM78" s="85"/>
      <c r="BN78" s="85"/>
      <c r="BO78" s="85"/>
      <c r="BP78" s="85"/>
      <c r="BQ78" s="85"/>
      <c r="BR78" s="85"/>
      <c r="BS78" s="85"/>
      <c r="BT78" s="85"/>
      <c r="BU78" s="85"/>
      <c r="BV78" s="85"/>
      <c r="BW78" s="85"/>
      <c r="BX78" s="85"/>
      <c r="BY78" s="85"/>
      <c r="BZ78" s="85"/>
      <c r="CA78" s="85"/>
      <c r="CB78" s="85"/>
      <c r="CC78" s="85"/>
      <c r="CD78" s="85"/>
      <c r="CE78" s="85"/>
      <c r="CF78" s="85"/>
      <c r="CG78" s="85"/>
      <c r="CH78" s="85"/>
      <c r="CI78" s="85"/>
      <c r="CJ78" s="85"/>
      <c r="CK78" s="85"/>
      <c r="CL78" s="85"/>
      <c r="CM78" s="85"/>
      <c r="CN78" s="85"/>
      <c r="CO78" s="85"/>
      <c r="CP78" s="85"/>
      <c r="CQ78" s="85"/>
      <c r="CR78" s="85"/>
      <c r="CS78" s="85"/>
      <c r="CT78" s="85"/>
      <c r="CU78" s="85"/>
      <c r="CV78" s="85"/>
      <c r="CW78" s="85"/>
      <c r="CX78" s="85"/>
      <c r="CY78" s="85"/>
      <c r="CZ78" s="85"/>
      <c r="DA78" s="85"/>
      <c r="DB78" s="85"/>
      <c r="DC78" s="85"/>
      <c r="DD78" s="85"/>
      <c r="DE78" s="85"/>
      <c r="DF78" s="85"/>
      <c r="DG78" s="85"/>
      <c r="DH78" s="85"/>
      <c r="DI78" s="85"/>
      <c r="DJ78" s="85"/>
      <c r="DK78" s="85"/>
      <c r="DL78" s="85"/>
      <c r="DM78" s="85"/>
      <c r="DN78" s="85"/>
      <c r="DO78" s="85"/>
      <c r="DP78" s="85"/>
      <c r="DQ78" s="85"/>
      <c r="DR78" s="85"/>
      <c r="DS78" s="85"/>
      <c r="DT78" s="85"/>
      <c r="DU78" s="85"/>
      <c r="DV78" s="85"/>
      <c r="DW78" s="85"/>
      <c r="DX78" s="85"/>
    </row>
    <row r="79" spans="1:128" s="157" customFormat="1" ht="39.75" customHeight="1">
      <c r="A79" s="266" t="s">
        <v>42</v>
      </c>
      <c r="B79" s="274" t="s">
        <v>111</v>
      </c>
      <c r="C79" s="260">
        <f>SUM(F79:K79)</f>
        <v>60</v>
      </c>
      <c r="D79" s="260">
        <f>SUM(F79:J79)-H79</f>
        <v>60</v>
      </c>
      <c r="E79" s="260">
        <f>S79+AA79+AI79+AQ79+AY79+BG79</f>
        <v>0</v>
      </c>
      <c r="F79" s="260">
        <f aca="true" t="shared" si="80" ref="F79:K79">L79+T79+AB79+AJ79+AR79+AZ79</f>
        <v>0</v>
      </c>
      <c r="G79" s="260">
        <f t="shared" si="80"/>
        <v>60</v>
      </c>
      <c r="H79" s="260">
        <f t="shared" si="80"/>
        <v>0</v>
      </c>
      <c r="I79" s="260">
        <f t="shared" si="80"/>
        <v>0</v>
      </c>
      <c r="J79" s="260">
        <f t="shared" si="80"/>
        <v>0</v>
      </c>
      <c r="K79" s="263">
        <f t="shared" si="80"/>
        <v>0</v>
      </c>
      <c r="L79" s="275"/>
      <c r="M79" s="276"/>
      <c r="N79" s="276"/>
      <c r="O79" s="276"/>
      <c r="P79" s="277"/>
      <c r="Q79" s="277"/>
      <c r="R79" s="277"/>
      <c r="S79" s="269"/>
      <c r="T79" s="275"/>
      <c r="U79" s="276"/>
      <c r="V79" s="276"/>
      <c r="W79" s="276"/>
      <c r="X79" s="277"/>
      <c r="Y79" s="277"/>
      <c r="Z79" s="277"/>
      <c r="AA79" s="269"/>
      <c r="AB79" s="275"/>
      <c r="AC79" s="276">
        <v>20</v>
      </c>
      <c r="AD79" s="276"/>
      <c r="AE79" s="276"/>
      <c r="AF79" s="277"/>
      <c r="AG79" s="277"/>
      <c r="AH79" s="277" t="s">
        <v>51</v>
      </c>
      <c r="AI79" s="269">
        <v>0</v>
      </c>
      <c r="AJ79" s="275"/>
      <c r="AK79" s="276">
        <v>20</v>
      </c>
      <c r="AL79" s="276"/>
      <c r="AM79" s="276"/>
      <c r="AN79" s="277"/>
      <c r="AO79" s="277"/>
      <c r="AP79" s="277" t="s">
        <v>51</v>
      </c>
      <c r="AQ79" s="269">
        <v>0</v>
      </c>
      <c r="AR79" s="275"/>
      <c r="AS79" s="276">
        <v>20</v>
      </c>
      <c r="AT79" s="276"/>
      <c r="AU79" s="276"/>
      <c r="AV79" s="277"/>
      <c r="AW79" s="277"/>
      <c r="AX79" s="277" t="s">
        <v>51</v>
      </c>
      <c r="AY79" s="269">
        <v>0</v>
      </c>
      <c r="AZ79" s="275"/>
      <c r="BA79" s="276"/>
      <c r="BB79" s="276"/>
      <c r="BC79" s="276"/>
      <c r="BD79" s="277"/>
      <c r="BE79" s="277"/>
      <c r="BF79" s="277"/>
      <c r="BG79" s="271"/>
      <c r="BH79" s="126"/>
      <c r="BI79" s="156"/>
      <c r="BJ79" s="156"/>
      <c r="BK79" s="156"/>
      <c r="BL79" s="156"/>
      <c r="BM79" s="156"/>
      <c r="BN79" s="156"/>
      <c r="BO79" s="156"/>
      <c r="BP79" s="156"/>
      <c r="BQ79" s="156"/>
      <c r="BR79" s="156"/>
      <c r="BS79" s="156"/>
      <c r="BT79" s="156"/>
      <c r="BU79" s="156"/>
      <c r="BV79" s="156"/>
      <c r="BW79" s="156"/>
      <c r="BX79" s="156"/>
      <c r="BY79" s="156"/>
      <c r="BZ79" s="156"/>
      <c r="CA79" s="156"/>
      <c r="CB79" s="156"/>
      <c r="CC79" s="156"/>
      <c r="CD79" s="156"/>
      <c r="CE79" s="156"/>
      <c r="CF79" s="156"/>
      <c r="CG79" s="156"/>
      <c r="CH79" s="156"/>
      <c r="CI79" s="156"/>
      <c r="CJ79" s="156"/>
      <c r="CK79" s="156"/>
      <c r="CL79" s="156"/>
      <c r="CM79" s="156"/>
      <c r="CN79" s="156"/>
      <c r="CO79" s="156"/>
      <c r="CP79" s="156"/>
      <c r="CQ79" s="156"/>
      <c r="CR79" s="156"/>
      <c r="CS79" s="156"/>
      <c r="CT79" s="156"/>
      <c r="CU79" s="156"/>
      <c r="CV79" s="156"/>
      <c r="CW79" s="156"/>
      <c r="CX79" s="156"/>
      <c r="CY79" s="156"/>
      <c r="CZ79" s="156"/>
      <c r="DA79" s="156"/>
      <c r="DB79" s="156"/>
      <c r="DC79" s="156"/>
      <c r="DD79" s="156"/>
      <c r="DE79" s="156"/>
      <c r="DF79" s="156"/>
      <c r="DG79" s="156"/>
      <c r="DH79" s="156"/>
      <c r="DI79" s="156"/>
      <c r="DJ79" s="156"/>
      <c r="DK79" s="156"/>
      <c r="DL79" s="156"/>
      <c r="DM79" s="156"/>
      <c r="DN79" s="156"/>
      <c r="DO79" s="156"/>
      <c r="DP79" s="156"/>
      <c r="DQ79" s="156"/>
      <c r="DR79" s="156"/>
      <c r="DS79" s="156"/>
      <c r="DT79" s="156"/>
      <c r="DU79" s="156"/>
      <c r="DV79" s="156"/>
      <c r="DW79" s="156"/>
      <c r="DX79" s="156"/>
    </row>
    <row r="80" spans="1:128" s="10" customFormat="1" ht="33.75" customHeight="1">
      <c r="A80" s="197"/>
      <c r="B80" s="198" t="s">
        <v>34</v>
      </c>
      <c r="C80" s="199">
        <v>2</v>
      </c>
      <c r="D80" s="199">
        <v>2</v>
      </c>
      <c r="E80" s="199"/>
      <c r="F80" s="317">
        <v>2</v>
      </c>
      <c r="G80" s="317"/>
      <c r="H80" s="317"/>
      <c r="I80" s="317"/>
      <c r="J80" s="200"/>
      <c r="K80" s="200"/>
      <c r="L80" s="318">
        <v>2</v>
      </c>
      <c r="M80" s="319"/>
      <c r="N80" s="319"/>
      <c r="O80" s="319"/>
      <c r="P80" s="319"/>
      <c r="Q80" s="319"/>
      <c r="R80" s="320"/>
      <c r="S80" s="164"/>
      <c r="T80" s="164"/>
      <c r="U80" s="164"/>
      <c r="V80" s="201"/>
      <c r="W80" s="201"/>
      <c r="X80" s="201"/>
      <c r="Y80" s="201"/>
      <c r="Z80" s="287"/>
      <c r="AA80" s="287"/>
      <c r="AB80" s="287"/>
      <c r="AC80" s="287"/>
      <c r="AD80" s="201"/>
      <c r="AE80" s="201"/>
      <c r="AF80" s="201"/>
      <c r="AG80" s="201"/>
      <c r="AH80" s="287"/>
      <c r="AI80" s="287"/>
      <c r="AJ80" s="287"/>
      <c r="AK80" s="287"/>
      <c r="AL80" s="201"/>
      <c r="AM80" s="201"/>
      <c r="AN80" s="201"/>
      <c r="AO80" s="201"/>
      <c r="AP80" s="287"/>
      <c r="AQ80" s="287"/>
      <c r="AR80" s="287"/>
      <c r="AS80" s="287"/>
      <c r="AT80" s="201"/>
      <c r="AU80" s="201"/>
      <c r="AV80" s="201"/>
      <c r="AW80" s="246"/>
      <c r="AX80" s="287"/>
      <c r="AY80" s="287"/>
      <c r="AZ80" s="287"/>
      <c r="BA80" s="287"/>
      <c r="BB80" s="201"/>
      <c r="BC80" s="201"/>
      <c r="BD80" s="201"/>
      <c r="BE80" s="246"/>
      <c r="BF80" s="201"/>
      <c r="BG80" s="202"/>
      <c r="BH80" s="23"/>
      <c r="BI80" s="85"/>
      <c r="BJ80" s="85"/>
      <c r="BK80" s="85"/>
      <c r="BL80" s="85"/>
      <c r="BM80" s="85"/>
      <c r="BN80" s="85"/>
      <c r="BO80" s="85"/>
      <c r="BP80" s="85"/>
      <c r="BQ80" s="85"/>
      <c r="BR80" s="85"/>
      <c r="BS80" s="85"/>
      <c r="BT80" s="85"/>
      <c r="BU80" s="85"/>
      <c r="BV80" s="85"/>
      <c r="BW80" s="85"/>
      <c r="BX80" s="85"/>
      <c r="BY80" s="85"/>
      <c r="BZ80" s="85"/>
      <c r="CA80" s="85"/>
      <c r="CB80" s="85"/>
      <c r="CC80" s="85"/>
      <c r="CD80" s="85"/>
      <c r="CE80" s="85"/>
      <c r="CF80" s="85"/>
      <c r="CG80" s="85"/>
      <c r="CH80" s="85"/>
      <c r="CI80" s="85"/>
      <c r="CJ80" s="85"/>
      <c r="CK80" s="85"/>
      <c r="CL80" s="85"/>
      <c r="CM80" s="85"/>
      <c r="CN80" s="85"/>
      <c r="CO80" s="85"/>
      <c r="CP80" s="85"/>
      <c r="CQ80" s="85"/>
      <c r="CR80" s="85"/>
      <c r="CS80" s="85"/>
      <c r="CT80" s="85"/>
      <c r="CU80" s="85"/>
      <c r="CV80" s="85"/>
      <c r="CW80" s="85"/>
      <c r="CX80" s="85"/>
      <c r="CY80" s="85"/>
      <c r="CZ80" s="85"/>
      <c r="DA80" s="85"/>
      <c r="DB80" s="85"/>
      <c r="DC80" s="85"/>
      <c r="DD80" s="85"/>
      <c r="DE80" s="85"/>
      <c r="DF80" s="85"/>
      <c r="DG80" s="85"/>
      <c r="DH80" s="85"/>
      <c r="DI80" s="85"/>
      <c r="DJ80" s="85"/>
      <c r="DK80" s="85"/>
      <c r="DL80" s="85"/>
      <c r="DM80" s="85"/>
      <c r="DN80" s="85"/>
      <c r="DO80" s="85"/>
      <c r="DP80" s="85"/>
      <c r="DQ80" s="85"/>
      <c r="DR80" s="85"/>
      <c r="DS80" s="85"/>
      <c r="DT80" s="85"/>
      <c r="DU80" s="85"/>
      <c r="DV80" s="85"/>
      <c r="DW80" s="85"/>
      <c r="DX80" s="85"/>
    </row>
    <row r="81" spans="1:128" s="10" customFormat="1" ht="32.25" customHeight="1">
      <c r="A81" s="203"/>
      <c r="B81" s="204" t="s">
        <v>35</v>
      </c>
      <c r="C81" s="93">
        <v>4</v>
      </c>
      <c r="D81" s="124">
        <v>4</v>
      </c>
      <c r="E81" s="124"/>
      <c r="F81" s="323">
        <v>4</v>
      </c>
      <c r="G81" s="324"/>
      <c r="H81" s="324"/>
      <c r="I81" s="324"/>
      <c r="J81" s="205"/>
      <c r="K81" s="205"/>
      <c r="L81" s="325">
        <v>4</v>
      </c>
      <c r="M81" s="326"/>
      <c r="N81" s="326"/>
      <c r="O81" s="326"/>
      <c r="P81" s="326"/>
      <c r="Q81" s="326"/>
      <c r="R81" s="327"/>
      <c r="S81" s="164"/>
      <c r="T81" s="164"/>
      <c r="U81" s="164"/>
      <c r="V81" s="201"/>
      <c r="W81" s="201"/>
      <c r="X81" s="201"/>
      <c r="Y81" s="201"/>
      <c r="Z81" s="164"/>
      <c r="AA81" s="164"/>
      <c r="AB81" s="164"/>
      <c r="AC81" s="164"/>
      <c r="AD81" s="201"/>
      <c r="AE81" s="201"/>
      <c r="AF81" s="201"/>
      <c r="AG81" s="201"/>
      <c r="AH81" s="164"/>
      <c r="AI81" s="164"/>
      <c r="AJ81" s="164"/>
      <c r="AK81" s="164"/>
      <c r="AL81" s="201"/>
      <c r="AM81" s="201"/>
      <c r="AN81" s="201"/>
      <c r="AO81" s="201"/>
      <c r="AP81" s="164"/>
      <c r="AQ81" s="164"/>
      <c r="AR81" s="164"/>
      <c r="AS81" s="164"/>
      <c r="AT81" s="201"/>
      <c r="AU81" s="201"/>
      <c r="AV81" s="201"/>
      <c r="AW81" s="246"/>
      <c r="AX81" s="164"/>
      <c r="AY81" s="164"/>
      <c r="AZ81" s="164"/>
      <c r="BA81" s="164"/>
      <c r="BB81" s="201"/>
      <c r="BC81" s="201"/>
      <c r="BD81" s="201"/>
      <c r="BE81" s="246"/>
      <c r="BF81" s="201"/>
      <c r="BG81" s="202"/>
      <c r="BH81" s="23"/>
      <c r="BI81" s="85"/>
      <c r="BJ81" s="85"/>
      <c r="BK81" s="85"/>
      <c r="BL81" s="85"/>
      <c r="BM81" s="85"/>
      <c r="BN81" s="85"/>
      <c r="BO81" s="85"/>
      <c r="BP81" s="85"/>
      <c r="BQ81" s="85"/>
      <c r="BR81" s="85"/>
      <c r="BS81" s="85"/>
      <c r="BT81" s="85"/>
      <c r="BU81" s="85"/>
      <c r="BV81" s="85"/>
      <c r="BW81" s="85"/>
      <c r="BX81" s="85"/>
      <c r="BY81" s="85"/>
      <c r="BZ81" s="85"/>
      <c r="CA81" s="85"/>
      <c r="CB81" s="85"/>
      <c r="CC81" s="85"/>
      <c r="CD81" s="85"/>
      <c r="CE81" s="85"/>
      <c r="CF81" s="85"/>
      <c r="CG81" s="85"/>
      <c r="CH81" s="85"/>
      <c r="CI81" s="85"/>
      <c r="CJ81" s="85"/>
      <c r="CK81" s="85"/>
      <c r="CL81" s="85"/>
      <c r="CM81" s="85"/>
      <c r="CN81" s="85"/>
      <c r="CO81" s="85"/>
      <c r="CP81" s="85"/>
      <c r="CQ81" s="85"/>
      <c r="CR81" s="85"/>
      <c r="CS81" s="85"/>
      <c r="CT81" s="85"/>
      <c r="CU81" s="85"/>
      <c r="CV81" s="85"/>
      <c r="CW81" s="85"/>
      <c r="CX81" s="85"/>
      <c r="CY81" s="85"/>
      <c r="CZ81" s="85"/>
      <c r="DA81" s="85"/>
      <c r="DB81" s="85"/>
      <c r="DC81" s="85"/>
      <c r="DD81" s="85"/>
      <c r="DE81" s="85"/>
      <c r="DF81" s="85"/>
      <c r="DG81" s="85"/>
      <c r="DH81" s="85"/>
      <c r="DI81" s="85"/>
      <c r="DJ81" s="85"/>
      <c r="DK81" s="85"/>
      <c r="DL81" s="85"/>
      <c r="DM81" s="85"/>
      <c r="DN81" s="85"/>
      <c r="DO81" s="85"/>
      <c r="DP81" s="85"/>
      <c r="DQ81" s="85"/>
      <c r="DR81" s="85"/>
      <c r="DS81" s="85"/>
      <c r="DT81" s="85"/>
      <c r="DU81" s="85"/>
      <c r="DV81" s="85"/>
      <c r="DW81" s="85"/>
      <c r="DX81" s="85"/>
    </row>
    <row r="82" spans="1:128" s="10" customFormat="1" ht="25.5" customHeight="1">
      <c r="A82" s="91"/>
      <c r="B82" s="44"/>
      <c r="C82" s="206"/>
      <c r="D82" s="206"/>
      <c r="E82" s="206"/>
      <c r="F82" s="206"/>
      <c r="G82" s="206"/>
      <c r="H82" s="206"/>
      <c r="I82" s="206"/>
      <c r="J82" s="206"/>
      <c r="K82" s="206"/>
      <c r="L82" s="207"/>
      <c r="M82" s="207"/>
      <c r="N82" s="207"/>
      <c r="O82" s="207"/>
      <c r="P82" s="207"/>
      <c r="Q82" s="207"/>
      <c r="R82" s="207"/>
      <c r="S82" s="208"/>
      <c r="T82" s="208"/>
      <c r="U82" s="208"/>
      <c r="V82" s="208"/>
      <c r="W82" s="208"/>
      <c r="X82" s="208"/>
      <c r="Y82" s="208"/>
      <c r="Z82" s="208"/>
      <c r="AA82" s="208"/>
      <c r="AB82" s="208"/>
      <c r="AC82" s="208"/>
      <c r="AD82" s="208"/>
      <c r="AE82" s="208"/>
      <c r="AF82" s="208"/>
      <c r="AG82" s="208"/>
      <c r="AH82" s="208"/>
      <c r="AI82" s="208"/>
      <c r="AJ82" s="208"/>
      <c r="AK82" s="208"/>
      <c r="AL82" s="208"/>
      <c r="AM82" s="208"/>
      <c r="AN82" s="208"/>
      <c r="AO82" s="208"/>
      <c r="AP82" s="208"/>
      <c r="AQ82" s="208"/>
      <c r="AR82" s="208"/>
      <c r="AS82" s="208"/>
      <c r="AT82" s="208"/>
      <c r="AU82" s="208"/>
      <c r="AV82" s="208"/>
      <c r="AW82" s="247"/>
      <c r="AX82" s="208"/>
      <c r="AY82" s="208"/>
      <c r="AZ82" s="208"/>
      <c r="BA82" s="208"/>
      <c r="BB82" s="208"/>
      <c r="BC82" s="208"/>
      <c r="BD82" s="208"/>
      <c r="BE82" s="247"/>
      <c r="BF82" s="208"/>
      <c r="BG82" s="209"/>
      <c r="BH82" s="39"/>
      <c r="BI82" s="85"/>
      <c r="BJ82" s="85"/>
      <c r="BK82" s="85"/>
      <c r="BL82" s="85"/>
      <c r="BM82" s="85"/>
      <c r="BN82" s="85"/>
      <c r="BO82" s="85"/>
      <c r="BP82" s="85"/>
      <c r="BQ82" s="85"/>
      <c r="BR82" s="85"/>
      <c r="BS82" s="85"/>
      <c r="BT82" s="85"/>
      <c r="BU82" s="85"/>
      <c r="BV82" s="85"/>
      <c r="BW82" s="85"/>
      <c r="BX82" s="85"/>
      <c r="BY82" s="85"/>
      <c r="BZ82" s="85"/>
      <c r="CA82" s="85"/>
      <c r="CB82" s="85"/>
      <c r="CC82" s="85"/>
      <c r="CD82" s="85"/>
      <c r="CE82" s="85"/>
      <c r="CF82" s="85"/>
      <c r="CG82" s="85"/>
      <c r="CH82" s="85"/>
      <c r="CI82" s="85"/>
      <c r="CJ82" s="85"/>
      <c r="CK82" s="85"/>
      <c r="CL82" s="85"/>
      <c r="CM82" s="85"/>
      <c r="CN82" s="85"/>
      <c r="CO82" s="85"/>
      <c r="CP82" s="85"/>
      <c r="CQ82" s="85"/>
      <c r="CR82" s="85"/>
      <c r="CS82" s="85"/>
      <c r="CT82" s="85"/>
      <c r="CU82" s="85"/>
      <c r="CV82" s="85"/>
      <c r="CW82" s="85"/>
      <c r="CX82" s="85"/>
      <c r="CY82" s="85"/>
      <c r="CZ82" s="85"/>
      <c r="DA82" s="85"/>
      <c r="DB82" s="85"/>
      <c r="DC82" s="85"/>
      <c r="DD82" s="85"/>
      <c r="DE82" s="85"/>
      <c r="DF82" s="85"/>
      <c r="DG82" s="85"/>
      <c r="DH82" s="85"/>
      <c r="DI82" s="85"/>
      <c r="DJ82" s="85"/>
      <c r="DK82" s="85"/>
      <c r="DL82" s="85"/>
      <c r="DM82" s="85"/>
      <c r="DN82" s="85"/>
      <c r="DO82" s="85"/>
      <c r="DP82" s="85"/>
      <c r="DQ82" s="85"/>
      <c r="DR82" s="85"/>
      <c r="DS82" s="85"/>
      <c r="DT82" s="85"/>
      <c r="DU82" s="85"/>
      <c r="DV82" s="85"/>
      <c r="DW82" s="85"/>
      <c r="DX82" s="85"/>
    </row>
    <row r="83" spans="1:128" s="10" customFormat="1" ht="28.5" customHeight="1">
      <c r="A83" s="91"/>
      <c r="B83" s="313" t="s">
        <v>55</v>
      </c>
      <c r="C83" s="315" t="s">
        <v>50</v>
      </c>
      <c r="D83" s="315" t="s">
        <v>52</v>
      </c>
      <c r="E83" s="315" t="s">
        <v>16</v>
      </c>
      <c r="F83" s="328" t="s">
        <v>7</v>
      </c>
      <c r="G83" s="329"/>
      <c r="H83" s="329"/>
      <c r="I83" s="329"/>
      <c r="J83" s="329"/>
      <c r="K83" s="330"/>
      <c r="L83" s="288" t="s">
        <v>8</v>
      </c>
      <c r="M83" s="321"/>
      <c r="N83" s="321"/>
      <c r="O83" s="321"/>
      <c r="P83" s="321"/>
      <c r="Q83" s="321"/>
      <c r="R83" s="321"/>
      <c r="S83" s="322"/>
      <c r="T83" s="284" t="s">
        <v>9</v>
      </c>
      <c r="U83" s="321"/>
      <c r="V83" s="321"/>
      <c r="W83" s="321"/>
      <c r="X83" s="321"/>
      <c r="Y83" s="321"/>
      <c r="Z83" s="321"/>
      <c r="AA83" s="322"/>
      <c r="AB83" s="284" t="s">
        <v>10</v>
      </c>
      <c r="AC83" s="321"/>
      <c r="AD83" s="321"/>
      <c r="AE83" s="321"/>
      <c r="AF83" s="321"/>
      <c r="AG83" s="321"/>
      <c r="AH83" s="321"/>
      <c r="AI83" s="322"/>
      <c r="AJ83" s="284" t="s">
        <v>11</v>
      </c>
      <c r="AK83" s="321"/>
      <c r="AL83" s="321"/>
      <c r="AM83" s="321"/>
      <c r="AN83" s="321"/>
      <c r="AO83" s="321"/>
      <c r="AP83" s="321"/>
      <c r="AQ83" s="322"/>
      <c r="AR83" s="284" t="s">
        <v>12</v>
      </c>
      <c r="AS83" s="321"/>
      <c r="AT83" s="321"/>
      <c r="AU83" s="321"/>
      <c r="AV83" s="321"/>
      <c r="AW83" s="321"/>
      <c r="AX83" s="321"/>
      <c r="AY83" s="322"/>
      <c r="AZ83" s="284" t="s">
        <v>13</v>
      </c>
      <c r="BA83" s="321"/>
      <c r="BB83" s="321"/>
      <c r="BC83" s="321"/>
      <c r="BD83" s="321"/>
      <c r="BE83" s="321"/>
      <c r="BF83" s="321"/>
      <c r="BG83" s="339"/>
      <c r="BH83" s="39"/>
      <c r="BI83" s="85"/>
      <c r="BJ83" s="85"/>
      <c r="BK83" s="85"/>
      <c r="BL83" s="85"/>
      <c r="BM83" s="85"/>
      <c r="BN83" s="85"/>
      <c r="BO83" s="85"/>
      <c r="BP83" s="85"/>
      <c r="BQ83" s="85"/>
      <c r="BR83" s="85"/>
      <c r="BS83" s="85"/>
      <c r="BT83" s="85"/>
      <c r="BU83" s="85"/>
      <c r="BV83" s="85"/>
      <c r="BW83" s="85"/>
      <c r="BX83" s="85"/>
      <c r="BY83" s="85"/>
      <c r="BZ83" s="85"/>
      <c r="CA83" s="85"/>
      <c r="CB83" s="85"/>
      <c r="CC83" s="85"/>
      <c r="CD83" s="85"/>
      <c r="CE83" s="85"/>
      <c r="CF83" s="85"/>
      <c r="CG83" s="85"/>
      <c r="CH83" s="85"/>
      <c r="CI83" s="85"/>
      <c r="CJ83" s="85"/>
      <c r="CK83" s="85"/>
      <c r="CL83" s="85"/>
      <c r="CM83" s="85"/>
      <c r="CN83" s="85"/>
      <c r="CO83" s="85"/>
      <c r="CP83" s="85"/>
      <c r="CQ83" s="85"/>
      <c r="CR83" s="85"/>
      <c r="CS83" s="85"/>
      <c r="CT83" s="85"/>
      <c r="CU83" s="85"/>
      <c r="CV83" s="85"/>
      <c r="CW83" s="85"/>
      <c r="CX83" s="85"/>
      <c r="CY83" s="85"/>
      <c r="CZ83" s="85"/>
      <c r="DA83" s="85"/>
      <c r="DB83" s="85"/>
      <c r="DC83" s="85"/>
      <c r="DD83" s="85"/>
      <c r="DE83" s="85"/>
      <c r="DF83" s="85"/>
      <c r="DG83" s="85"/>
      <c r="DH83" s="85"/>
      <c r="DI83" s="85"/>
      <c r="DJ83" s="85"/>
      <c r="DK83" s="85"/>
      <c r="DL83" s="85"/>
      <c r="DM83" s="85"/>
      <c r="DN83" s="85"/>
      <c r="DO83" s="85"/>
      <c r="DP83" s="85"/>
      <c r="DQ83" s="85"/>
      <c r="DR83" s="85"/>
      <c r="DS83" s="85"/>
      <c r="DT83" s="85"/>
      <c r="DU83" s="85"/>
      <c r="DV83" s="85"/>
      <c r="DW83" s="85"/>
      <c r="DX83" s="85"/>
    </row>
    <row r="84" spans="1:128" s="10" customFormat="1" ht="114" customHeight="1">
      <c r="A84" s="45"/>
      <c r="B84" s="314"/>
      <c r="C84" s="316"/>
      <c r="D84" s="316"/>
      <c r="E84" s="316"/>
      <c r="F84" s="93" t="s">
        <v>14</v>
      </c>
      <c r="G84" s="210" t="s">
        <v>57</v>
      </c>
      <c r="H84" s="93" t="s">
        <v>15</v>
      </c>
      <c r="I84" s="93" t="s">
        <v>37</v>
      </c>
      <c r="J84" s="93" t="s">
        <v>58</v>
      </c>
      <c r="K84" s="116" t="s">
        <v>53</v>
      </c>
      <c r="L84" s="211" t="s">
        <v>14</v>
      </c>
      <c r="M84" s="210" t="s">
        <v>57</v>
      </c>
      <c r="N84" s="94" t="s">
        <v>15</v>
      </c>
      <c r="O84" s="94" t="s">
        <v>37</v>
      </c>
      <c r="P84" s="94" t="s">
        <v>58</v>
      </c>
      <c r="Q84" s="94" t="s">
        <v>53</v>
      </c>
      <c r="R84" s="94" t="s">
        <v>19</v>
      </c>
      <c r="S84" s="122" t="s">
        <v>16</v>
      </c>
      <c r="T84" s="124" t="s">
        <v>14</v>
      </c>
      <c r="U84" s="210" t="s">
        <v>57</v>
      </c>
      <c r="V84" s="93" t="s">
        <v>15</v>
      </c>
      <c r="W84" s="93" t="s">
        <v>37</v>
      </c>
      <c r="X84" s="93" t="s">
        <v>58</v>
      </c>
      <c r="Y84" s="93" t="s">
        <v>53</v>
      </c>
      <c r="Z84" s="93" t="s">
        <v>19</v>
      </c>
      <c r="AA84" s="212" t="s">
        <v>16</v>
      </c>
      <c r="AB84" s="213" t="s">
        <v>14</v>
      </c>
      <c r="AC84" s="210" t="s">
        <v>57</v>
      </c>
      <c r="AD84" s="93" t="s">
        <v>15</v>
      </c>
      <c r="AE84" s="93" t="s">
        <v>37</v>
      </c>
      <c r="AF84" s="93" t="s">
        <v>58</v>
      </c>
      <c r="AG84" s="93" t="s">
        <v>53</v>
      </c>
      <c r="AH84" s="93" t="s">
        <v>19</v>
      </c>
      <c r="AI84" s="122" t="s">
        <v>16</v>
      </c>
      <c r="AJ84" s="124" t="s">
        <v>14</v>
      </c>
      <c r="AK84" s="210" t="s">
        <v>57</v>
      </c>
      <c r="AL84" s="93" t="s">
        <v>15</v>
      </c>
      <c r="AM84" s="93" t="s">
        <v>37</v>
      </c>
      <c r="AN84" s="93" t="s">
        <v>58</v>
      </c>
      <c r="AO84" s="93" t="s">
        <v>53</v>
      </c>
      <c r="AP84" s="93" t="s">
        <v>19</v>
      </c>
      <c r="AQ84" s="212" t="s">
        <v>16</v>
      </c>
      <c r="AR84" s="213" t="s">
        <v>14</v>
      </c>
      <c r="AS84" s="210" t="s">
        <v>57</v>
      </c>
      <c r="AT84" s="93" t="s">
        <v>15</v>
      </c>
      <c r="AU84" s="93" t="s">
        <v>37</v>
      </c>
      <c r="AV84" s="93" t="s">
        <v>58</v>
      </c>
      <c r="AW84" s="231" t="s">
        <v>53</v>
      </c>
      <c r="AX84" s="93" t="s">
        <v>19</v>
      </c>
      <c r="AY84" s="122" t="s">
        <v>16</v>
      </c>
      <c r="AZ84" s="124" t="s">
        <v>14</v>
      </c>
      <c r="BA84" s="210" t="s">
        <v>57</v>
      </c>
      <c r="BB84" s="93" t="s">
        <v>15</v>
      </c>
      <c r="BC84" s="93" t="s">
        <v>37</v>
      </c>
      <c r="BD84" s="93" t="s">
        <v>58</v>
      </c>
      <c r="BE84" s="231" t="s">
        <v>53</v>
      </c>
      <c r="BF84" s="93" t="s">
        <v>19</v>
      </c>
      <c r="BG84" s="92" t="s">
        <v>16</v>
      </c>
      <c r="BH84" s="214"/>
      <c r="BI84" s="85"/>
      <c r="BJ84" s="85"/>
      <c r="BK84" s="85"/>
      <c r="BL84" s="85"/>
      <c r="BM84" s="85"/>
      <c r="BN84" s="85"/>
      <c r="BO84" s="85"/>
      <c r="BP84" s="85"/>
      <c r="BQ84" s="85"/>
      <c r="BR84" s="85"/>
      <c r="BS84" s="85"/>
      <c r="BT84" s="85"/>
      <c r="BU84" s="85"/>
      <c r="BV84" s="85"/>
      <c r="BW84" s="85"/>
      <c r="BX84" s="85"/>
      <c r="BY84" s="85"/>
      <c r="BZ84" s="85"/>
      <c r="CA84" s="85"/>
      <c r="CB84" s="85"/>
      <c r="CC84" s="85"/>
      <c r="CD84" s="85"/>
      <c r="CE84" s="85"/>
      <c r="CF84" s="85"/>
      <c r="CG84" s="85"/>
      <c r="CH84" s="85"/>
      <c r="CI84" s="85"/>
      <c r="CJ84" s="85"/>
      <c r="CK84" s="85"/>
      <c r="CL84" s="85"/>
      <c r="CM84" s="85"/>
      <c r="CN84" s="85"/>
      <c r="CO84" s="85"/>
      <c r="CP84" s="85"/>
      <c r="CQ84" s="85"/>
      <c r="CR84" s="85"/>
      <c r="CS84" s="85"/>
      <c r="CT84" s="85"/>
      <c r="CU84" s="85"/>
      <c r="CV84" s="85"/>
      <c r="CW84" s="85"/>
      <c r="CX84" s="85"/>
      <c r="CY84" s="85"/>
      <c r="CZ84" s="85"/>
      <c r="DA84" s="85"/>
      <c r="DB84" s="85"/>
      <c r="DC84" s="85"/>
      <c r="DD84" s="85"/>
      <c r="DE84" s="85"/>
      <c r="DF84" s="85"/>
      <c r="DG84" s="85"/>
      <c r="DH84" s="85"/>
      <c r="DI84" s="85"/>
      <c r="DJ84" s="85"/>
      <c r="DK84" s="85"/>
      <c r="DL84" s="85"/>
      <c r="DM84" s="85"/>
      <c r="DN84" s="85"/>
      <c r="DO84" s="85"/>
      <c r="DP84" s="85"/>
      <c r="DQ84" s="85"/>
      <c r="DR84" s="85"/>
      <c r="DS84" s="85"/>
      <c r="DT84" s="85"/>
      <c r="DU84" s="85"/>
      <c r="DV84" s="85"/>
      <c r="DW84" s="85"/>
      <c r="DX84" s="85"/>
    </row>
    <row r="85" spans="1:128" s="218" customFormat="1" ht="36.75" customHeight="1">
      <c r="A85" s="215"/>
      <c r="B85" s="314"/>
      <c r="C85" s="278">
        <f>SUM(C10+C20+C32+C58+C64+C68+C79)</f>
        <v>4625</v>
      </c>
      <c r="D85" s="278">
        <f>SUM(D10+D20+D32+D58+D64+D68+D79)</f>
        <v>2715</v>
      </c>
      <c r="E85" s="278">
        <f>SUM(E10+E20+E32+E58+E64+E68+E79)</f>
        <v>180</v>
      </c>
      <c r="F85" s="278">
        <f>SUM(F10+F20+F32+F58+F64+F68+F79)</f>
        <v>1120</v>
      </c>
      <c r="G85" s="278">
        <f aca="true" t="shared" si="81" ref="G85:BF85">SUM(G10+G20+G32+G58+G64+G68+G79)</f>
        <v>1095</v>
      </c>
      <c r="H85" s="278">
        <f t="shared" si="81"/>
        <v>960</v>
      </c>
      <c r="I85" s="278">
        <f t="shared" si="81"/>
        <v>95</v>
      </c>
      <c r="J85" s="278">
        <f t="shared" si="81"/>
        <v>405</v>
      </c>
      <c r="K85" s="279">
        <f t="shared" si="81"/>
        <v>950</v>
      </c>
      <c r="L85" s="280">
        <f t="shared" si="81"/>
        <v>270</v>
      </c>
      <c r="M85" s="278">
        <f t="shared" si="81"/>
        <v>185</v>
      </c>
      <c r="N85" s="278">
        <f t="shared" si="81"/>
        <v>0</v>
      </c>
      <c r="O85" s="278">
        <f t="shared" si="81"/>
        <v>0</v>
      </c>
      <c r="P85" s="278">
        <f t="shared" si="81"/>
        <v>10</v>
      </c>
      <c r="Q85" s="278">
        <f t="shared" si="81"/>
        <v>285</v>
      </c>
      <c r="R85" s="278">
        <f t="shared" si="81"/>
        <v>0</v>
      </c>
      <c r="S85" s="279">
        <f t="shared" si="81"/>
        <v>30</v>
      </c>
      <c r="T85" s="280">
        <f t="shared" si="81"/>
        <v>140</v>
      </c>
      <c r="U85" s="278">
        <f t="shared" si="81"/>
        <v>210</v>
      </c>
      <c r="V85" s="278">
        <f t="shared" si="81"/>
        <v>218</v>
      </c>
      <c r="W85" s="278">
        <f t="shared" si="81"/>
        <v>0</v>
      </c>
      <c r="X85" s="278">
        <f t="shared" si="81"/>
        <v>30</v>
      </c>
      <c r="Y85" s="278">
        <f t="shared" si="81"/>
        <v>170</v>
      </c>
      <c r="Z85" s="278">
        <f t="shared" si="81"/>
        <v>3</v>
      </c>
      <c r="AA85" s="279">
        <f t="shared" si="81"/>
        <v>30</v>
      </c>
      <c r="AB85" s="280">
        <f t="shared" si="81"/>
        <v>120</v>
      </c>
      <c r="AC85" s="278">
        <f t="shared" si="81"/>
        <v>150</v>
      </c>
      <c r="AD85" s="278">
        <f t="shared" si="81"/>
        <v>210</v>
      </c>
      <c r="AE85" s="278">
        <f t="shared" si="81"/>
        <v>0</v>
      </c>
      <c r="AF85" s="278">
        <f t="shared" si="81"/>
        <v>115</v>
      </c>
      <c r="AG85" s="278">
        <f t="shared" si="81"/>
        <v>185</v>
      </c>
      <c r="AH85" s="278">
        <f>SUM(AH10+AH20+AH32+AH58+AH64+AH68)</f>
        <v>3</v>
      </c>
      <c r="AI85" s="279">
        <f t="shared" si="81"/>
        <v>30</v>
      </c>
      <c r="AJ85" s="280">
        <f t="shared" si="81"/>
        <v>120</v>
      </c>
      <c r="AK85" s="278">
        <f t="shared" si="81"/>
        <v>130</v>
      </c>
      <c r="AL85" s="278">
        <f t="shared" si="81"/>
        <v>268</v>
      </c>
      <c r="AM85" s="278">
        <f t="shared" si="81"/>
        <v>0</v>
      </c>
      <c r="AN85" s="278">
        <f t="shared" si="81"/>
        <v>95</v>
      </c>
      <c r="AO85" s="278">
        <f t="shared" si="81"/>
        <v>175</v>
      </c>
      <c r="AP85" s="278">
        <f>SUM(AP10+AP20+AP32+AP58+AP64+AP68)</f>
        <v>2</v>
      </c>
      <c r="AQ85" s="279">
        <f t="shared" si="81"/>
        <v>30</v>
      </c>
      <c r="AR85" s="280">
        <f t="shared" si="81"/>
        <v>245</v>
      </c>
      <c r="AS85" s="278">
        <f t="shared" si="81"/>
        <v>255</v>
      </c>
      <c r="AT85" s="278">
        <f t="shared" si="81"/>
        <v>100</v>
      </c>
      <c r="AU85" s="278">
        <f t="shared" si="81"/>
        <v>30</v>
      </c>
      <c r="AV85" s="278">
        <f t="shared" si="81"/>
        <v>100</v>
      </c>
      <c r="AW85" s="278">
        <f t="shared" si="81"/>
        <v>50</v>
      </c>
      <c r="AX85" s="278">
        <f>SUM(AX10+AX20+AX32+AX58+AX64+AX68)</f>
        <v>2</v>
      </c>
      <c r="AY85" s="279">
        <f t="shared" si="81"/>
        <v>30</v>
      </c>
      <c r="AZ85" s="280">
        <f t="shared" si="81"/>
        <v>225</v>
      </c>
      <c r="BA85" s="278">
        <f t="shared" si="81"/>
        <v>165</v>
      </c>
      <c r="BB85" s="278">
        <f t="shared" si="81"/>
        <v>164</v>
      </c>
      <c r="BC85" s="278">
        <f t="shared" si="81"/>
        <v>65</v>
      </c>
      <c r="BD85" s="278">
        <f t="shared" si="81"/>
        <v>55</v>
      </c>
      <c r="BE85" s="278">
        <f t="shared" si="81"/>
        <v>85</v>
      </c>
      <c r="BF85" s="278">
        <f t="shared" si="81"/>
        <v>2</v>
      </c>
      <c r="BG85" s="278">
        <f>SUM(BG10+BG20+BG32+BG58+BG64+BG68+BG79)</f>
        <v>30</v>
      </c>
      <c r="BH85" s="216"/>
      <c r="BI85" s="217"/>
      <c r="BJ85" s="217"/>
      <c r="BK85" s="217"/>
      <c r="BL85" s="217"/>
      <c r="BM85" s="217"/>
      <c r="BN85" s="217"/>
      <c r="BO85" s="217"/>
      <c r="BP85" s="217"/>
      <c r="BQ85" s="217"/>
      <c r="BR85" s="217"/>
      <c r="BS85" s="217"/>
      <c r="BT85" s="217"/>
      <c r="BU85" s="217"/>
      <c r="BV85" s="217"/>
      <c r="BW85" s="217"/>
      <c r="BX85" s="217"/>
      <c r="BY85" s="217"/>
      <c r="BZ85" s="217"/>
      <c r="CA85" s="217"/>
      <c r="CB85" s="217"/>
      <c r="CC85" s="217"/>
      <c r="CD85" s="217"/>
      <c r="CE85" s="217"/>
      <c r="CF85" s="217"/>
      <c r="CG85" s="217"/>
      <c r="CH85" s="217"/>
      <c r="CI85" s="217"/>
      <c r="CJ85" s="217"/>
      <c r="CK85" s="217"/>
      <c r="CL85" s="217"/>
      <c r="CM85" s="217"/>
      <c r="CN85" s="217"/>
      <c r="CO85" s="217"/>
      <c r="CP85" s="217"/>
      <c r="CQ85" s="217"/>
      <c r="CR85" s="217"/>
      <c r="CS85" s="217"/>
      <c r="CT85" s="217"/>
      <c r="CU85" s="217"/>
      <c r="CV85" s="217"/>
      <c r="CW85" s="217"/>
      <c r="CX85" s="217"/>
      <c r="CY85" s="217"/>
      <c r="CZ85" s="217"/>
      <c r="DA85" s="217"/>
      <c r="DB85" s="217"/>
      <c r="DC85" s="217"/>
      <c r="DD85" s="217"/>
      <c r="DE85" s="217"/>
      <c r="DF85" s="217"/>
      <c r="DG85" s="217"/>
      <c r="DH85" s="217"/>
      <c r="DI85" s="217"/>
      <c r="DJ85" s="217"/>
      <c r="DK85" s="217"/>
      <c r="DL85" s="217"/>
      <c r="DM85" s="217"/>
      <c r="DN85" s="217"/>
      <c r="DO85" s="217"/>
      <c r="DP85" s="217"/>
      <c r="DQ85" s="217"/>
      <c r="DR85" s="217"/>
      <c r="DS85" s="217"/>
      <c r="DT85" s="217"/>
      <c r="DU85" s="217"/>
      <c r="DV85" s="217"/>
      <c r="DW85" s="217"/>
      <c r="DX85" s="217"/>
    </row>
    <row r="86" spans="1:128" s="218" customFormat="1" ht="36.75" customHeight="1">
      <c r="A86" s="215"/>
      <c r="B86" s="219" t="s">
        <v>112</v>
      </c>
      <c r="C86" s="337"/>
      <c r="D86" s="332"/>
      <c r="E86" s="332"/>
      <c r="F86" s="337">
        <f>SUM(L86:BG86)</f>
        <v>4625</v>
      </c>
      <c r="G86" s="332"/>
      <c r="H86" s="332"/>
      <c r="I86" s="332"/>
      <c r="J86" s="332"/>
      <c r="K86" s="340"/>
      <c r="L86" s="331">
        <f>SUM(L85:Q85)</f>
        <v>750</v>
      </c>
      <c r="M86" s="332"/>
      <c r="N86" s="332"/>
      <c r="O86" s="332"/>
      <c r="P86" s="332"/>
      <c r="Q86" s="332"/>
      <c r="R86" s="332"/>
      <c r="S86" s="333"/>
      <c r="T86" s="331">
        <f>SUM(T85:Y85)</f>
        <v>768</v>
      </c>
      <c r="U86" s="332"/>
      <c r="V86" s="332"/>
      <c r="W86" s="332"/>
      <c r="X86" s="332"/>
      <c r="Y86" s="332"/>
      <c r="Z86" s="332"/>
      <c r="AA86" s="333"/>
      <c r="AB86" s="331">
        <f>SUM(AB85:AG85)</f>
        <v>780</v>
      </c>
      <c r="AC86" s="332"/>
      <c r="AD86" s="332"/>
      <c r="AE86" s="332"/>
      <c r="AF86" s="332"/>
      <c r="AG86" s="332"/>
      <c r="AH86" s="332"/>
      <c r="AI86" s="333"/>
      <c r="AJ86" s="331">
        <f>SUM(AJ85:AO85)</f>
        <v>788</v>
      </c>
      <c r="AK86" s="332"/>
      <c r="AL86" s="332"/>
      <c r="AM86" s="332"/>
      <c r="AN86" s="332"/>
      <c r="AO86" s="332"/>
      <c r="AP86" s="332"/>
      <c r="AQ86" s="333"/>
      <c r="AR86" s="331">
        <f>SUM(AR85:AW85)</f>
        <v>780</v>
      </c>
      <c r="AS86" s="332"/>
      <c r="AT86" s="332"/>
      <c r="AU86" s="332"/>
      <c r="AV86" s="332"/>
      <c r="AW86" s="332"/>
      <c r="AX86" s="332"/>
      <c r="AY86" s="333"/>
      <c r="AZ86" s="331">
        <f>SUM(AZ85:BE85)</f>
        <v>759</v>
      </c>
      <c r="BA86" s="332"/>
      <c r="BB86" s="332"/>
      <c r="BC86" s="332"/>
      <c r="BD86" s="332"/>
      <c r="BE86" s="332"/>
      <c r="BF86" s="332"/>
      <c r="BG86" s="333"/>
      <c r="BH86" s="216"/>
      <c r="BI86" s="217"/>
      <c r="BJ86" s="217"/>
      <c r="BK86" s="217"/>
      <c r="BL86" s="217"/>
      <c r="BM86" s="217"/>
      <c r="BN86" s="217"/>
      <c r="BO86" s="217"/>
      <c r="BP86" s="217"/>
      <c r="BQ86" s="217"/>
      <c r="BR86" s="217"/>
      <c r="BS86" s="217"/>
      <c r="BT86" s="217"/>
      <c r="BU86" s="217"/>
      <c r="BV86" s="217"/>
      <c r="BW86" s="217"/>
      <c r="BX86" s="217"/>
      <c r="BY86" s="217"/>
      <c r="BZ86" s="217"/>
      <c r="CA86" s="217"/>
      <c r="CB86" s="217"/>
      <c r="CC86" s="217"/>
      <c r="CD86" s="217"/>
      <c r="CE86" s="217"/>
      <c r="CF86" s="217"/>
      <c r="CG86" s="217"/>
      <c r="CH86" s="217"/>
      <c r="CI86" s="217"/>
      <c r="CJ86" s="217"/>
      <c r="CK86" s="217"/>
      <c r="CL86" s="217"/>
      <c r="CM86" s="217"/>
      <c r="CN86" s="217"/>
      <c r="CO86" s="217"/>
      <c r="CP86" s="217"/>
      <c r="CQ86" s="217"/>
      <c r="CR86" s="217"/>
      <c r="CS86" s="217"/>
      <c r="CT86" s="217"/>
      <c r="CU86" s="217"/>
      <c r="CV86" s="217"/>
      <c r="CW86" s="217"/>
      <c r="CX86" s="217"/>
      <c r="CY86" s="217"/>
      <c r="CZ86" s="217"/>
      <c r="DA86" s="217"/>
      <c r="DB86" s="217"/>
      <c r="DC86" s="217"/>
      <c r="DD86" s="217"/>
      <c r="DE86" s="217"/>
      <c r="DF86" s="217"/>
      <c r="DG86" s="217"/>
      <c r="DH86" s="217"/>
      <c r="DI86" s="217"/>
      <c r="DJ86" s="217"/>
      <c r="DK86" s="217"/>
      <c r="DL86" s="217"/>
      <c r="DM86" s="217"/>
      <c r="DN86" s="217"/>
      <c r="DO86" s="217"/>
      <c r="DP86" s="217"/>
      <c r="DQ86" s="217"/>
      <c r="DR86" s="217"/>
      <c r="DS86" s="217"/>
      <c r="DT86" s="217"/>
      <c r="DU86" s="217"/>
      <c r="DV86" s="217"/>
      <c r="DW86" s="217"/>
      <c r="DX86" s="217"/>
    </row>
    <row r="87" spans="1:128" s="218" customFormat="1" ht="36.75" customHeight="1">
      <c r="A87" s="215"/>
      <c r="B87" s="219" t="s">
        <v>113</v>
      </c>
      <c r="C87" s="337"/>
      <c r="D87" s="332"/>
      <c r="E87" s="332"/>
      <c r="F87" s="337">
        <f>SUM(L87:BG87)</f>
        <v>2715</v>
      </c>
      <c r="G87" s="332"/>
      <c r="H87" s="332"/>
      <c r="I87" s="332"/>
      <c r="J87" s="332"/>
      <c r="K87" s="340"/>
      <c r="L87" s="331">
        <f>L85+M85+O85+P85</f>
        <v>465</v>
      </c>
      <c r="M87" s="332"/>
      <c r="N87" s="332"/>
      <c r="O87" s="332"/>
      <c r="P87" s="332"/>
      <c r="Q87" s="332"/>
      <c r="R87" s="332"/>
      <c r="S87" s="333"/>
      <c r="T87" s="331">
        <f>T85+U85+W85+X85</f>
        <v>380</v>
      </c>
      <c r="U87" s="332"/>
      <c r="V87" s="332"/>
      <c r="W87" s="332"/>
      <c r="X87" s="332"/>
      <c r="Y87" s="332"/>
      <c r="Z87" s="332"/>
      <c r="AA87" s="333"/>
      <c r="AB87" s="331">
        <f>AB85+AC85+AE85+AF85</f>
        <v>385</v>
      </c>
      <c r="AC87" s="332"/>
      <c r="AD87" s="332"/>
      <c r="AE87" s="332"/>
      <c r="AF87" s="332"/>
      <c r="AG87" s="332"/>
      <c r="AH87" s="332"/>
      <c r="AI87" s="333"/>
      <c r="AJ87" s="331">
        <f>AJ85+AK85+AM85+AN85</f>
        <v>345</v>
      </c>
      <c r="AK87" s="332"/>
      <c r="AL87" s="332"/>
      <c r="AM87" s="332"/>
      <c r="AN87" s="332"/>
      <c r="AO87" s="332"/>
      <c r="AP87" s="332"/>
      <c r="AQ87" s="333"/>
      <c r="AR87" s="331">
        <f>AR85+AS85+AU85+AV85</f>
        <v>630</v>
      </c>
      <c r="AS87" s="332"/>
      <c r="AT87" s="332"/>
      <c r="AU87" s="332"/>
      <c r="AV87" s="332"/>
      <c r="AW87" s="332"/>
      <c r="AX87" s="332"/>
      <c r="AY87" s="333"/>
      <c r="AZ87" s="331">
        <f>AZ85+BA85+BC85+BD85</f>
        <v>510</v>
      </c>
      <c r="BA87" s="332"/>
      <c r="BB87" s="332"/>
      <c r="BC87" s="332"/>
      <c r="BD87" s="332"/>
      <c r="BE87" s="332"/>
      <c r="BF87" s="332"/>
      <c r="BG87" s="333"/>
      <c r="BH87" s="216"/>
      <c r="BI87" s="217"/>
      <c r="BJ87" s="217"/>
      <c r="BK87" s="217"/>
      <c r="BL87" s="217"/>
      <c r="BM87" s="217"/>
      <c r="BN87" s="217"/>
      <c r="BO87" s="217"/>
      <c r="BP87" s="217"/>
      <c r="BQ87" s="217"/>
      <c r="BR87" s="217"/>
      <c r="BS87" s="217"/>
      <c r="BT87" s="217"/>
      <c r="BU87" s="217"/>
      <c r="BV87" s="217"/>
      <c r="BW87" s="217"/>
      <c r="BX87" s="217"/>
      <c r="BY87" s="217"/>
      <c r="BZ87" s="217"/>
      <c r="CA87" s="217"/>
      <c r="CB87" s="217"/>
      <c r="CC87" s="217"/>
      <c r="CD87" s="217"/>
      <c r="CE87" s="217"/>
      <c r="CF87" s="217"/>
      <c r="CG87" s="217"/>
      <c r="CH87" s="217"/>
      <c r="CI87" s="217"/>
      <c r="CJ87" s="217"/>
      <c r="CK87" s="217"/>
      <c r="CL87" s="217"/>
      <c r="CM87" s="217"/>
      <c r="CN87" s="217"/>
      <c r="CO87" s="217"/>
      <c r="CP87" s="217"/>
      <c r="CQ87" s="217"/>
      <c r="CR87" s="217"/>
      <c r="CS87" s="217"/>
      <c r="CT87" s="217"/>
      <c r="CU87" s="217"/>
      <c r="CV87" s="217"/>
      <c r="CW87" s="217"/>
      <c r="CX87" s="217"/>
      <c r="CY87" s="217"/>
      <c r="CZ87" s="217"/>
      <c r="DA87" s="217"/>
      <c r="DB87" s="217"/>
      <c r="DC87" s="217"/>
      <c r="DD87" s="217"/>
      <c r="DE87" s="217"/>
      <c r="DF87" s="217"/>
      <c r="DG87" s="217"/>
      <c r="DH87" s="217"/>
      <c r="DI87" s="217"/>
      <c r="DJ87" s="217"/>
      <c r="DK87" s="217"/>
      <c r="DL87" s="217"/>
      <c r="DM87" s="217"/>
      <c r="DN87" s="217"/>
      <c r="DO87" s="217"/>
      <c r="DP87" s="217"/>
      <c r="DQ87" s="217"/>
      <c r="DR87" s="217"/>
      <c r="DS87" s="217"/>
      <c r="DT87" s="217"/>
      <c r="DU87" s="217"/>
      <c r="DV87" s="217"/>
      <c r="DW87" s="217"/>
      <c r="DX87" s="217"/>
    </row>
    <row r="88" spans="1:128" s="218" customFormat="1" ht="41.25" customHeight="1">
      <c r="A88" s="220"/>
      <c r="B88" s="221" t="s">
        <v>114</v>
      </c>
      <c r="C88" s="335"/>
      <c r="D88" s="341"/>
      <c r="E88" s="341"/>
      <c r="F88" s="337">
        <f>SUM(L88:BG88)</f>
        <v>960</v>
      </c>
      <c r="G88" s="332"/>
      <c r="H88" s="332"/>
      <c r="I88" s="332"/>
      <c r="J88" s="332"/>
      <c r="K88" s="340"/>
      <c r="L88" s="334">
        <f>N85</f>
        <v>0</v>
      </c>
      <c r="M88" s="335"/>
      <c r="N88" s="335"/>
      <c r="O88" s="335"/>
      <c r="P88" s="335"/>
      <c r="Q88" s="335"/>
      <c r="R88" s="335"/>
      <c r="S88" s="336"/>
      <c r="T88" s="334">
        <f>V85</f>
        <v>218</v>
      </c>
      <c r="U88" s="335"/>
      <c r="V88" s="335"/>
      <c r="W88" s="335"/>
      <c r="X88" s="335"/>
      <c r="Y88" s="335"/>
      <c r="Z88" s="335"/>
      <c r="AA88" s="336"/>
      <c r="AB88" s="334">
        <f>AD85</f>
        <v>210</v>
      </c>
      <c r="AC88" s="335"/>
      <c r="AD88" s="335"/>
      <c r="AE88" s="335"/>
      <c r="AF88" s="335"/>
      <c r="AG88" s="335"/>
      <c r="AH88" s="335"/>
      <c r="AI88" s="336"/>
      <c r="AJ88" s="334">
        <f>AL85</f>
        <v>268</v>
      </c>
      <c r="AK88" s="335"/>
      <c r="AL88" s="335"/>
      <c r="AM88" s="335"/>
      <c r="AN88" s="335"/>
      <c r="AO88" s="335"/>
      <c r="AP88" s="335"/>
      <c r="AQ88" s="336"/>
      <c r="AR88" s="334">
        <f>AT85</f>
        <v>100</v>
      </c>
      <c r="AS88" s="335"/>
      <c r="AT88" s="335"/>
      <c r="AU88" s="335"/>
      <c r="AV88" s="335"/>
      <c r="AW88" s="335"/>
      <c r="AX88" s="335"/>
      <c r="AY88" s="336"/>
      <c r="AZ88" s="334">
        <f>BB85</f>
        <v>164</v>
      </c>
      <c r="BA88" s="335"/>
      <c r="BB88" s="335"/>
      <c r="BC88" s="335"/>
      <c r="BD88" s="335"/>
      <c r="BE88" s="335"/>
      <c r="BF88" s="335"/>
      <c r="BG88" s="336"/>
      <c r="BH88" s="222"/>
      <c r="BI88" s="217"/>
      <c r="BJ88" s="217"/>
      <c r="BK88" s="217"/>
      <c r="BL88" s="217"/>
      <c r="BM88" s="217"/>
      <c r="BN88" s="217"/>
      <c r="BO88" s="217"/>
      <c r="BP88" s="217"/>
      <c r="BQ88" s="217"/>
      <c r="BR88" s="217"/>
      <c r="BS88" s="217"/>
      <c r="BT88" s="217"/>
      <c r="BU88" s="217"/>
      <c r="BV88" s="217"/>
      <c r="BW88" s="217"/>
      <c r="BX88" s="217"/>
      <c r="BY88" s="217"/>
      <c r="BZ88" s="217"/>
      <c r="CA88" s="217"/>
      <c r="CB88" s="217"/>
      <c r="CC88" s="217"/>
      <c r="CD88" s="217"/>
      <c r="CE88" s="217"/>
      <c r="CF88" s="217"/>
      <c r="CG88" s="217"/>
      <c r="CH88" s="217"/>
      <c r="CI88" s="217"/>
      <c r="CJ88" s="217"/>
      <c r="CK88" s="217"/>
      <c r="CL88" s="217"/>
      <c r="CM88" s="217"/>
      <c r="CN88" s="217"/>
      <c r="CO88" s="217"/>
      <c r="CP88" s="217"/>
      <c r="CQ88" s="217"/>
      <c r="CR88" s="217"/>
      <c r="CS88" s="217"/>
      <c r="CT88" s="217"/>
      <c r="CU88" s="217"/>
      <c r="CV88" s="217"/>
      <c r="CW88" s="217"/>
      <c r="CX88" s="217"/>
      <c r="CY88" s="217"/>
      <c r="CZ88" s="217"/>
      <c r="DA88" s="217"/>
      <c r="DB88" s="217"/>
      <c r="DC88" s="217"/>
      <c r="DD88" s="217"/>
      <c r="DE88" s="217"/>
      <c r="DF88" s="217"/>
      <c r="DG88" s="217"/>
      <c r="DH88" s="217"/>
      <c r="DI88" s="217"/>
      <c r="DJ88" s="217"/>
      <c r="DK88" s="217"/>
      <c r="DL88" s="217"/>
      <c r="DM88" s="217"/>
      <c r="DN88" s="217"/>
      <c r="DO88" s="217"/>
      <c r="DP88" s="217"/>
      <c r="DQ88" s="217"/>
      <c r="DR88" s="217"/>
      <c r="DS88" s="217"/>
      <c r="DT88" s="217"/>
      <c r="DU88" s="217"/>
      <c r="DV88" s="217"/>
      <c r="DW88" s="217"/>
      <c r="DX88" s="217"/>
    </row>
    <row r="89" spans="1:128" s="218" customFormat="1" ht="41.25" customHeight="1">
      <c r="A89" s="220"/>
      <c r="B89" s="223" t="s">
        <v>115</v>
      </c>
      <c r="C89" s="337"/>
      <c r="D89" s="332"/>
      <c r="E89" s="332"/>
      <c r="F89" s="337">
        <f>SUM(L89:BG89)</f>
        <v>3675</v>
      </c>
      <c r="G89" s="332"/>
      <c r="H89" s="332"/>
      <c r="I89" s="332"/>
      <c r="J89" s="332"/>
      <c r="K89" s="340"/>
      <c r="L89" s="331">
        <f>SUM(L85:P85)</f>
        <v>465</v>
      </c>
      <c r="M89" s="337"/>
      <c r="N89" s="337"/>
      <c r="O89" s="337"/>
      <c r="P89" s="337"/>
      <c r="Q89" s="337"/>
      <c r="R89" s="337"/>
      <c r="S89" s="338"/>
      <c r="T89" s="331">
        <f>SUM(T85:X85)</f>
        <v>598</v>
      </c>
      <c r="U89" s="337"/>
      <c r="V89" s="337"/>
      <c r="W89" s="337"/>
      <c r="X89" s="337"/>
      <c r="Y89" s="337"/>
      <c r="Z89" s="337"/>
      <c r="AA89" s="338"/>
      <c r="AB89" s="331">
        <f>SUM(AB85:AF85)</f>
        <v>595</v>
      </c>
      <c r="AC89" s="337"/>
      <c r="AD89" s="337"/>
      <c r="AE89" s="337"/>
      <c r="AF89" s="337"/>
      <c r="AG89" s="337"/>
      <c r="AH89" s="337"/>
      <c r="AI89" s="338"/>
      <c r="AJ89" s="331">
        <f>SUM(AJ85:AN85)</f>
        <v>613</v>
      </c>
      <c r="AK89" s="337"/>
      <c r="AL89" s="337"/>
      <c r="AM89" s="337"/>
      <c r="AN89" s="337"/>
      <c r="AO89" s="337"/>
      <c r="AP89" s="337"/>
      <c r="AQ89" s="338"/>
      <c r="AR89" s="331">
        <f>SUM(AR85:AV85)</f>
        <v>730</v>
      </c>
      <c r="AS89" s="337"/>
      <c r="AT89" s="337"/>
      <c r="AU89" s="337"/>
      <c r="AV89" s="337"/>
      <c r="AW89" s="337"/>
      <c r="AX89" s="337"/>
      <c r="AY89" s="338"/>
      <c r="AZ89" s="331">
        <f>SUM(AZ85:BD85)</f>
        <v>674</v>
      </c>
      <c r="BA89" s="337"/>
      <c r="BB89" s="337"/>
      <c r="BC89" s="337"/>
      <c r="BD89" s="337"/>
      <c r="BE89" s="337"/>
      <c r="BF89" s="337"/>
      <c r="BG89" s="338"/>
      <c r="BH89" s="222"/>
      <c r="BI89" s="217"/>
      <c r="BJ89" s="217"/>
      <c r="BK89" s="217"/>
      <c r="BL89" s="217"/>
      <c r="BM89" s="217"/>
      <c r="BN89" s="217"/>
      <c r="BO89" s="217"/>
      <c r="BP89" s="217"/>
      <c r="BQ89" s="217"/>
      <c r="BR89" s="217"/>
      <c r="BS89" s="217"/>
      <c r="BT89" s="217"/>
      <c r="BU89" s="217"/>
      <c r="BV89" s="217"/>
      <c r="BW89" s="217"/>
      <c r="BX89" s="217"/>
      <c r="BY89" s="217"/>
      <c r="BZ89" s="217"/>
      <c r="CA89" s="217"/>
      <c r="CB89" s="217"/>
      <c r="CC89" s="217"/>
      <c r="CD89" s="217"/>
      <c r="CE89" s="217"/>
      <c r="CF89" s="217"/>
      <c r="CG89" s="217"/>
      <c r="CH89" s="217"/>
      <c r="CI89" s="217"/>
      <c r="CJ89" s="217"/>
      <c r="CK89" s="217"/>
      <c r="CL89" s="217"/>
      <c r="CM89" s="217"/>
      <c r="CN89" s="217"/>
      <c r="CO89" s="217"/>
      <c r="CP89" s="217"/>
      <c r="CQ89" s="217"/>
      <c r="CR89" s="217"/>
      <c r="CS89" s="217"/>
      <c r="CT89" s="217"/>
      <c r="CU89" s="217"/>
      <c r="CV89" s="217"/>
      <c r="CW89" s="217"/>
      <c r="CX89" s="217"/>
      <c r="CY89" s="217"/>
      <c r="CZ89" s="217"/>
      <c r="DA89" s="217"/>
      <c r="DB89" s="217"/>
      <c r="DC89" s="217"/>
      <c r="DD89" s="217"/>
      <c r="DE89" s="217"/>
      <c r="DF89" s="217"/>
      <c r="DG89" s="217"/>
      <c r="DH89" s="217"/>
      <c r="DI89" s="217"/>
      <c r="DJ89" s="217"/>
      <c r="DK89" s="217"/>
      <c r="DL89" s="217"/>
      <c r="DM89" s="217"/>
      <c r="DN89" s="217"/>
      <c r="DO89" s="217"/>
      <c r="DP89" s="217"/>
      <c r="DQ89" s="217"/>
      <c r="DR89" s="217"/>
      <c r="DS89" s="217"/>
      <c r="DT89" s="217"/>
      <c r="DU89" s="217"/>
      <c r="DV89" s="217"/>
      <c r="DW89" s="217"/>
      <c r="DX89" s="217"/>
    </row>
    <row r="90" spans="1:128" s="10" customFormat="1" ht="30.75" customHeight="1">
      <c r="A90" s="47"/>
      <c r="B90" s="224"/>
      <c r="C90" s="225"/>
      <c r="D90" s="226"/>
      <c r="E90" s="226"/>
      <c r="F90" s="225"/>
      <c r="G90" s="226"/>
      <c r="H90" s="226"/>
      <c r="I90" s="226"/>
      <c r="J90" s="226"/>
      <c r="K90" s="226"/>
      <c r="L90" s="225"/>
      <c r="M90" s="225"/>
      <c r="N90" s="225"/>
      <c r="O90" s="225"/>
      <c r="P90" s="225"/>
      <c r="Q90" s="225"/>
      <c r="R90" s="225"/>
      <c r="S90" s="225"/>
      <c r="T90" s="225"/>
      <c r="U90" s="225"/>
      <c r="V90" s="225"/>
      <c r="W90" s="225"/>
      <c r="X90" s="225"/>
      <c r="Y90" s="225"/>
      <c r="Z90" s="225"/>
      <c r="AA90" s="225"/>
      <c r="AB90" s="225"/>
      <c r="AC90" s="225"/>
      <c r="AD90" s="225"/>
      <c r="AE90" s="225"/>
      <c r="AF90" s="225"/>
      <c r="AG90" s="225"/>
      <c r="AH90" s="225"/>
      <c r="AI90" s="225"/>
      <c r="AJ90" s="225"/>
      <c r="AK90" s="225"/>
      <c r="AL90" s="225"/>
      <c r="AM90" s="225"/>
      <c r="AN90" s="225"/>
      <c r="AO90" s="225"/>
      <c r="AP90" s="225"/>
      <c r="AQ90" s="225"/>
      <c r="AR90" s="225"/>
      <c r="AS90" s="225"/>
      <c r="AT90" s="225"/>
      <c r="AU90" s="225"/>
      <c r="AV90" s="225"/>
      <c r="AW90" s="248"/>
      <c r="AX90" s="225"/>
      <c r="AY90" s="225"/>
      <c r="AZ90" s="225"/>
      <c r="BA90" s="225"/>
      <c r="BB90" s="225"/>
      <c r="BC90" s="225"/>
      <c r="BD90" s="225"/>
      <c r="BE90" s="248"/>
      <c r="BF90" s="225"/>
      <c r="BG90" s="225"/>
      <c r="BH90" s="227"/>
      <c r="BI90" s="85"/>
      <c r="BJ90" s="85"/>
      <c r="BK90" s="85"/>
      <c r="BL90" s="85"/>
      <c r="BM90" s="85"/>
      <c r="BN90" s="85"/>
      <c r="BO90" s="85"/>
      <c r="BP90" s="85"/>
      <c r="BQ90" s="85"/>
      <c r="BR90" s="85"/>
      <c r="BS90" s="85"/>
      <c r="BT90" s="85"/>
      <c r="BU90" s="85"/>
      <c r="BV90" s="85"/>
      <c r="BW90" s="85"/>
      <c r="BX90" s="85"/>
      <c r="BY90" s="85"/>
      <c r="BZ90" s="85"/>
      <c r="CA90" s="85"/>
      <c r="CB90" s="85"/>
      <c r="CC90" s="85"/>
      <c r="CD90" s="85"/>
      <c r="CE90" s="85"/>
      <c r="CF90" s="85"/>
      <c r="CG90" s="85"/>
      <c r="CH90" s="85"/>
      <c r="CI90" s="85"/>
      <c r="CJ90" s="85"/>
      <c r="CK90" s="85"/>
      <c r="CL90" s="85"/>
      <c r="CM90" s="85"/>
      <c r="CN90" s="85"/>
      <c r="CO90" s="85"/>
      <c r="CP90" s="85"/>
      <c r="CQ90" s="85"/>
      <c r="CR90" s="85"/>
      <c r="CS90" s="85"/>
      <c r="CT90" s="85"/>
      <c r="CU90" s="85"/>
      <c r="CV90" s="85"/>
      <c r="CW90" s="85"/>
      <c r="CX90" s="85"/>
      <c r="CY90" s="85"/>
      <c r="CZ90" s="85"/>
      <c r="DA90" s="85"/>
      <c r="DB90" s="85"/>
      <c r="DC90" s="85"/>
      <c r="DD90" s="85"/>
      <c r="DE90" s="85"/>
      <c r="DF90" s="85"/>
      <c r="DG90" s="85"/>
      <c r="DH90" s="85"/>
      <c r="DI90" s="85"/>
      <c r="DJ90" s="85"/>
      <c r="DK90" s="85"/>
      <c r="DL90" s="85"/>
      <c r="DM90" s="85"/>
      <c r="DN90" s="85"/>
      <c r="DO90" s="85"/>
      <c r="DP90" s="85"/>
      <c r="DQ90" s="85"/>
      <c r="DR90" s="85"/>
      <c r="DS90" s="85"/>
      <c r="DT90" s="85"/>
      <c r="DU90" s="85"/>
      <c r="DV90" s="85"/>
      <c r="DW90" s="85"/>
      <c r="DX90" s="85"/>
    </row>
    <row r="91" spans="1:128" s="10" customFormat="1" ht="23.25">
      <c r="A91" s="47"/>
      <c r="B91" s="48" t="s">
        <v>39</v>
      </c>
      <c r="C91" s="49"/>
      <c r="D91" s="49"/>
      <c r="E91" s="49"/>
      <c r="F91" s="50"/>
      <c r="G91" s="50"/>
      <c r="H91" s="50"/>
      <c r="I91" s="50"/>
      <c r="J91" s="50"/>
      <c r="K91" s="50"/>
      <c r="L91" s="46"/>
      <c r="M91" s="11"/>
      <c r="N91" s="50"/>
      <c r="O91" s="50"/>
      <c r="P91" s="50"/>
      <c r="Q91" s="50"/>
      <c r="R91" s="50"/>
      <c r="S91" s="50"/>
      <c r="T91" s="49"/>
      <c r="U91" s="51"/>
      <c r="V91" s="50"/>
      <c r="W91" s="50"/>
      <c r="X91" s="50"/>
      <c r="Y91" s="50"/>
      <c r="Z91" s="50"/>
      <c r="AA91" s="50"/>
      <c r="AB91" s="49"/>
      <c r="AC91" s="13"/>
      <c r="AD91" s="50"/>
      <c r="AE91" s="50"/>
      <c r="AF91" s="50"/>
      <c r="AG91" s="50"/>
      <c r="AH91" s="50"/>
      <c r="AI91" s="50"/>
      <c r="AJ91" s="49"/>
      <c r="AK91" s="52"/>
      <c r="AL91" s="50"/>
      <c r="AM91" s="50"/>
      <c r="AN91" s="50"/>
      <c r="AO91" s="50"/>
      <c r="AP91" s="50"/>
      <c r="AQ91" s="50"/>
      <c r="AR91" s="49"/>
      <c r="AS91" s="13"/>
      <c r="AT91" s="50"/>
      <c r="AU91" s="50"/>
      <c r="AV91" s="50"/>
      <c r="AW91" s="249"/>
      <c r="AX91" s="50"/>
      <c r="AY91" s="50"/>
      <c r="AZ91" s="49"/>
      <c r="BA91" s="13"/>
      <c r="BB91" s="50"/>
      <c r="BC91" s="50"/>
      <c r="BD91" s="50"/>
      <c r="BE91" s="249"/>
      <c r="BF91" s="50"/>
      <c r="BG91" s="50"/>
      <c r="BH91" s="227"/>
      <c r="BI91" s="85"/>
      <c r="BJ91" s="85"/>
      <c r="BK91" s="85"/>
      <c r="BL91" s="85"/>
      <c r="BM91" s="85"/>
      <c r="BN91" s="85"/>
      <c r="BO91" s="85"/>
      <c r="BP91" s="85"/>
      <c r="BQ91" s="85"/>
      <c r="BR91" s="85"/>
      <c r="BS91" s="85"/>
      <c r="BT91" s="85"/>
      <c r="BU91" s="85"/>
      <c r="BV91" s="85"/>
      <c r="BW91" s="85"/>
      <c r="BX91" s="85"/>
      <c r="BY91" s="85"/>
      <c r="BZ91" s="85"/>
      <c r="CA91" s="85"/>
      <c r="CB91" s="85"/>
      <c r="CC91" s="85"/>
      <c r="CD91" s="85"/>
      <c r="CE91" s="85"/>
      <c r="CF91" s="85"/>
      <c r="CG91" s="85"/>
      <c r="CH91" s="85"/>
      <c r="CI91" s="85"/>
      <c r="CJ91" s="85"/>
      <c r="CK91" s="85"/>
      <c r="CL91" s="85"/>
      <c r="CM91" s="85"/>
      <c r="CN91" s="85"/>
      <c r="CO91" s="85"/>
      <c r="CP91" s="85"/>
      <c r="CQ91" s="85"/>
      <c r="CR91" s="85"/>
      <c r="CS91" s="85"/>
      <c r="CT91" s="85"/>
      <c r="CU91" s="85"/>
      <c r="CV91" s="85"/>
      <c r="CW91" s="85"/>
      <c r="CX91" s="85"/>
      <c r="CY91" s="85"/>
      <c r="CZ91" s="85"/>
      <c r="DA91" s="85"/>
      <c r="DB91" s="85"/>
      <c r="DC91" s="85"/>
      <c r="DD91" s="85"/>
      <c r="DE91" s="85"/>
      <c r="DF91" s="85"/>
      <c r="DG91" s="85"/>
      <c r="DH91" s="85"/>
      <c r="DI91" s="85"/>
      <c r="DJ91" s="85"/>
      <c r="DK91" s="85"/>
      <c r="DL91" s="85"/>
      <c r="DM91" s="85"/>
      <c r="DN91" s="85"/>
      <c r="DO91" s="85"/>
      <c r="DP91" s="85"/>
      <c r="DQ91" s="85"/>
      <c r="DR91" s="85"/>
      <c r="DS91" s="85"/>
      <c r="DT91" s="85"/>
      <c r="DU91" s="85"/>
      <c r="DV91" s="85"/>
      <c r="DW91" s="85"/>
      <c r="DX91" s="85"/>
    </row>
    <row r="92" spans="1:128" s="10" customFormat="1" ht="23.25">
      <c r="A92" s="22"/>
      <c r="B92" s="53" t="s">
        <v>32</v>
      </c>
      <c r="C92" s="13"/>
      <c r="D92" s="13"/>
      <c r="E92" s="13"/>
      <c r="F92" s="13"/>
      <c r="G92" s="13"/>
      <c r="H92" s="13"/>
      <c r="I92" s="13"/>
      <c r="J92" s="13"/>
      <c r="K92" s="13"/>
      <c r="L92" s="14"/>
      <c r="M92" s="14"/>
      <c r="N92" s="14"/>
      <c r="O92" s="14"/>
      <c r="P92" s="14"/>
      <c r="Q92" s="14"/>
      <c r="R92" s="14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250"/>
      <c r="AX92" s="9"/>
      <c r="AY92" s="9"/>
      <c r="AZ92" s="9"/>
      <c r="BA92" s="9"/>
      <c r="BB92" s="9"/>
      <c r="BC92" s="9"/>
      <c r="BD92" s="9"/>
      <c r="BE92" s="250"/>
      <c r="BF92" s="9"/>
      <c r="BG92" s="9"/>
      <c r="BH92" s="14"/>
      <c r="BI92" s="85"/>
      <c r="BJ92" s="85"/>
      <c r="BK92" s="85"/>
      <c r="BL92" s="85"/>
      <c r="BM92" s="85"/>
      <c r="BN92" s="85"/>
      <c r="BO92" s="85"/>
      <c r="BP92" s="85"/>
      <c r="BQ92" s="85"/>
      <c r="BR92" s="85"/>
      <c r="BS92" s="85"/>
      <c r="BT92" s="85"/>
      <c r="BU92" s="85"/>
      <c r="BV92" s="85"/>
      <c r="BW92" s="85"/>
      <c r="BX92" s="85"/>
      <c r="BY92" s="85"/>
      <c r="BZ92" s="85"/>
      <c r="CA92" s="85"/>
      <c r="CB92" s="85"/>
      <c r="CC92" s="85"/>
      <c r="CD92" s="85"/>
      <c r="CE92" s="85"/>
      <c r="CF92" s="85"/>
      <c r="CG92" s="85"/>
      <c r="CH92" s="85"/>
      <c r="CI92" s="85"/>
      <c r="CJ92" s="85"/>
      <c r="CK92" s="85"/>
      <c r="CL92" s="85"/>
      <c r="CM92" s="85"/>
      <c r="CN92" s="85"/>
      <c r="CO92" s="85"/>
      <c r="CP92" s="85"/>
      <c r="CQ92" s="85"/>
      <c r="CR92" s="85"/>
      <c r="CS92" s="85"/>
      <c r="CT92" s="85"/>
      <c r="CU92" s="85"/>
      <c r="CV92" s="85"/>
      <c r="CW92" s="85"/>
      <c r="CX92" s="85"/>
      <c r="CY92" s="85"/>
      <c r="CZ92" s="85"/>
      <c r="DA92" s="85"/>
      <c r="DB92" s="85"/>
      <c r="DC92" s="85"/>
      <c r="DD92" s="85"/>
      <c r="DE92" s="85"/>
      <c r="DF92" s="85"/>
      <c r="DG92" s="85"/>
      <c r="DH92" s="85"/>
      <c r="DI92" s="85"/>
      <c r="DJ92" s="85"/>
      <c r="DK92" s="85"/>
      <c r="DL92" s="85"/>
      <c r="DM92" s="85"/>
      <c r="DN92" s="85"/>
      <c r="DO92" s="85"/>
      <c r="DP92" s="85"/>
      <c r="DQ92" s="85"/>
      <c r="DR92" s="85"/>
      <c r="DS92" s="85"/>
      <c r="DT92" s="85"/>
      <c r="DU92" s="85"/>
      <c r="DV92" s="85"/>
      <c r="DW92" s="85"/>
      <c r="DX92" s="85"/>
    </row>
    <row r="93" spans="1:128" s="10" customFormat="1" ht="23.25">
      <c r="A93" s="13"/>
      <c r="B93" s="53" t="s">
        <v>116</v>
      </c>
      <c r="C93" s="13"/>
      <c r="D93" s="13"/>
      <c r="E93" s="13"/>
      <c r="F93" s="13"/>
      <c r="G93" s="13"/>
      <c r="H93" s="13"/>
      <c r="I93" s="13"/>
      <c r="J93" s="13"/>
      <c r="K93" s="13"/>
      <c r="L93" s="14"/>
      <c r="M93" s="14"/>
      <c r="N93" s="14"/>
      <c r="O93" s="14"/>
      <c r="P93" s="14"/>
      <c r="Q93" s="14"/>
      <c r="R93" s="14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250"/>
      <c r="BF93" s="9"/>
      <c r="BG93" s="9"/>
      <c r="BH93" s="14"/>
      <c r="BI93" s="85"/>
      <c r="BJ93" s="85"/>
      <c r="BK93" s="85"/>
      <c r="BL93" s="85"/>
      <c r="BM93" s="85"/>
      <c r="BN93" s="85"/>
      <c r="BO93" s="85"/>
      <c r="BP93" s="85"/>
      <c r="BQ93" s="85"/>
      <c r="BR93" s="85"/>
      <c r="BS93" s="85"/>
      <c r="BT93" s="85"/>
      <c r="BU93" s="85"/>
      <c r="BV93" s="85"/>
      <c r="BW93" s="85"/>
      <c r="BX93" s="85"/>
      <c r="BY93" s="85"/>
      <c r="BZ93" s="85"/>
      <c r="CA93" s="85"/>
      <c r="CB93" s="85"/>
      <c r="CC93" s="85"/>
      <c r="CD93" s="85"/>
      <c r="CE93" s="85"/>
      <c r="CF93" s="85"/>
      <c r="CG93" s="85"/>
      <c r="CH93" s="85"/>
      <c r="CI93" s="85"/>
      <c r="CJ93" s="85"/>
      <c r="CK93" s="85"/>
      <c r="CL93" s="85"/>
      <c r="CM93" s="85"/>
      <c r="CN93" s="85"/>
      <c r="CO93" s="85"/>
      <c r="CP93" s="85"/>
      <c r="CQ93" s="85"/>
      <c r="CR93" s="85"/>
      <c r="CS93" s="85"/>
      <c r="CT93" s="85"/>
      <c r="CU93" s="85"/>
      <c r="CV93" s="85"/>
      <c r="CW93" s="85"/>
      <c r="CX93" s="85"/>
      <c r="CY93" s="85"/>
      <c r="CZ93" s="85"/>
      <c r="DA93" s="85"/>
      <c r="DB93" s="85"/>
      <c r="DC93" s="85"/>
      <c r="DD93" s="85"/>
      <c r="DE93" s="85"/>
      <c r="DF93" s="85"/>
      <c r="DG93" s="85"/>
      <c r="DH93" s="85"/>
      <c r="DI93" s="85"/>
      <c r="DJ93" s="85"/>
      <c r="DK93" s="85"/>
      <c r="DL93" s="85"/>
      <c r="DM93" s="85"/>
      <c r="DN93" s="85"/>
      <c r="DO93" s="85"/>
      <c r="DP93" s="85"/>
      <c r="DQ93" s="85"/>
      <c r="DR93" s="85"/>
      <c r="DS93" s="85"/>
      <c r="DT93" s="85"/>
      <c r="DU93" s="85"/>
      <c r="DV93" s="85"/>
      <c r="DW93" s="85"/>
      <c r="DX93" s="85"/>
    </row>
    <row r="94" spans="1:128" s="10" customFormat="1" ht="23.25">
      <c r="A94" s="13"/>
      <c r="B94" s="53" t="s">
        <v>33</v>
      </c>
      <c r="C94" s="13"/>
      <c r="D94" s="13"/>
      <c r="E94" s="13"/>
      <c r="F94" s="13"/>
      <c r="G94" s="13"/>
      <c r="H94" s="13"/>
      <c r="I94" s="13"/>
      <c r="J94" s="13"/>
      <c r="K94" s="13"/>
      <c r="L94" s="14"/>
      <c r="M94" s="14"/>
      <c r="N94" s="14"/>
      <c r="O94" s="14"/>
      <c r="P94" s="14"/>
      <c r="Q94" s="14"/>
      <c r="R94" s="14"/>
      <c r="S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250"/>
      <c r="BF94" s="9"/>
      <c r="BG94" s="9"/>
      <c r="BH94" s="14"/>
      <c r="BI94" s="85"/>
      <c r="BJ94" s="85"/>
      <c r="BK94" s="85"/>
      <c r="BL94" s="85"/>
      <c r="BM94" s="85"/>
      <c r="BN94" s="85"/>
      <c r="BO94" s="85"/>
      <c r="BP94" s="85"/>
      <c r="BQ94" s="85"/>
      <c r="BR94" s="85"/>
      <c r="BS94" s="85"/>
      <c r="BT94" s="85"/>
      <c r="BU94" s="85"/>
      <c r="BV94" s="85"/>
      <c r="BW94" s="85"/>
      <c r="BX94" s="85"/>
      <c r="BY94" s="85"/>
      <c r="BZ94" s="85"/>
      <c r="CA94" s="85"/>
      <c r="CB94" s="85"/>
      <c r="CC94" s="85"/>
      <c r="CD94" s="85"/>
      <c r="CE94" s="85"/>
      <c r="CF94" s="85"/>
      <c r="CG94" s="85"/>
      <c r="CH94" s="85"/>
      <c r="CI94" s="85"/>
      <c r="CJ94" s="85"/>
      <c r="CK94" s="85"/>
      <c r="CL94" s="85"/>
      <c r="CM94" s="85"/>
      <c r="CN94" s="85"/>
      <c r="CO94" s="85"/>
      <c r="CP94" s="85"/>
      <c r="CQ94" s="85"/>
      <c r="CR94" s="85"/>
      <c r="CS94" s="85"/>
      <c r="CT94" s="85"/>
      <c r="CU94" s="85"/>
      <c r="CV94" s="85"/>
      <c r="CW94" s="85"/>
      <c r="CX94" s="85"/>
      <c r="CY94" s="85"/>
      <c r="CZ94" s="85"/>
      <c r="DA94" s="85"/>
      <c r="DB94" s="85"/>
      <c r="DC94" s="85"/>
      <c r="DD94" s="85"/>
      <c r="DE94" s="85"/>
      <c r="DF94" s="85"/>
      <c r="DG94" s="85"/>
      <c r="DH94" s="85"/>
      <c r="DI94" s="85"/>
      <c r="DJ94" s="85"/>
      <c r="DK94" s="85"/>
      <c r="DL94" s="85"/>
      <c r="DM94" s="85"/>
      <c r="DN94" s="85"/>
      <c r="DO94" s="85"/>
      <c r="DP94" s="85"/>
      <c r="DQ94" s="85"/>
      <c r="DR94" s="85"/>
      <c r="DS94" s="85"/>
      <c r="DT94" s="85"/>
      <c r="DU94" s="85"/>
      <c r="DV94" s="85"/>
      <c r="DW94" s="85"/>
      <c r="DX94" s="85"/>
    </row>
    <row r="95" spans="1:128" s="10" customFormat="1" ht="23.25">
      <c r="A95" s="13"/>
      <c r="B95" s="9" t="s">
        <v>38</v>
      </c>
      <c r="C95" s="13"/>
      <c r="D95" s="13"/>
      <c r="E95" s="13"/>
      <c r="F95" s="13"/>
      <c r="G95" s="13"/>
      <c r="H95" s="13"/>
      <c r="I95" s="13"/>
      <c r="J95" s="13"/>
      <c r="K95" s="13"/>
      <c r="L95" s="14"/>
      <c r="M95" s="14"/>
      <c r="N95" s="14"/>
      <c r="O95" s="14"/>
      <c r="P95" s="14"/>
      <c r="Q95" s="14"/>
      <c r="R95" s="14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250"/>
      <c r="BF95" s="9"/>
      <c r="BG95" s="9"/>
      <c r="BH95" s="14"/>
      <c r="BI95" s="85"/>
      <c r="BJ95" s="85"/>
      <c r="BK95" s="85"/>
      <c r="BL95" s="85"/>
      <c r="BM95" s="85"/>
      <c r="BN95" s="85"/>
      <c r="BO95" s="85"/>
      <c r="BP95" s="85"/>
      <c r="BQ95" s="85"/>
      <c r="BR95" s="85"/>
      <c r="BS95" s="85"/>
      <c r="BT95" s="85"/>
      <c r="BU95" s="85"/>
      <c r="BV95" s="85"/>
      <c r="BW95" s="85"/>
      <c r="BX95" s="85"/>
      <c r="BY95" s="85"/>
      <c r="BZ95" s="85"/>
      <c r="CA95" s="85"/>
      <c r="CB95" s="85"/>
      <c r="CC95" s="85"/>
      <c r="CD95" s="85"/>
      <c r="CE95" s="85"/>
      <c r="CF95" s="85"/>
      <c r="CG95" s="85"/>
      <c r="CH95" s="85"/>
      <c r="CI95" s="85"/>
      <c r="CJ95" s="85"/>
      <c r="CK95" s="85"/>
      <c r="CL95" s="85"/>
      <c r="CM95" s="85"/>
      <c r="CN95" s="85"/>
      <c r="CO95" s="85"/>
      <c r="CP95" s="85"/>
      <c r="CQ95" s="85"/>
      <c r="CR95" s="85"/>
      <c r="CS95" s="85"/>
      <c r="CT95" s="85"/>
      <c r="CU95" s="85"/>
      <c r="CV95" s="85"/>
      <c r="CW95" s="85"/>
      <c r="CX95" s="85"/>
      <c r="CY95" s="85"/>
      <c r="CZ95" s="85"/>
      <c r="DA95" s="85"/>
      <c r="DB95" s="85"/>
      <c r="DC95" s="85"/>
      <c r="DD95" s="85"/>
      <c r="DE95" s="85"/>
      <c r="DF95" s="85"/>
      <c r="DG95" s="85"/>
      <c r="DH95" s="85"/>
      <c r="DI95" s="85"/>
      <c r="DJ95" s="85"/>
      <c r="DK95" s="85"/>
      <c r="DL95" s="85"/>
      <c r="DM95" s="85"/>
      <c r="DN95" s="85"/>
      <c r="DO95" s="85"/>
      <c r="DP95" s="85"/>
      <c r="DQ95" s="85"/>
      <c r="DR95" s="85"/>
      <c r="DS95" s="85"/>
      <c r="DT95" s="85"/>
      <c r="DU95" s="85"/>
      <c r="DV95" s="85"/>
      <c r="DW95" s="85"/>
      <c r="DX95" s="85"/>
    </row>
    <row r="96" spans="1:128" s="10" customFormat="1" ht="23.25">
      <c r="A96" s="13"/>
      <c r="B96" s="9" t="s">
        <v>117</v>
      </c>
      <c r="C96" s="13"/>
      <c r="D96" s="13"/>
      <c r="E96" s="13"/>
      <c r="F96" s="13"/>
      <c r="G96" s="13"/>
      <c r="H96" s="13"/>
      <c r="I96" s="13"/>
      <c r="J96" s="13"/>
      <c r="K96" s="13"/>
      <c r="L96" s="14"/>
      <c r="M96" s="14"/>
      <c r="N96" s="14"/>
      <c r="O96" s="14"/>
      <c r="P96" s="14"/>
      <c r="Q96" s="14"/>
      <c r="R96" s="14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250"/>
      <c r="BF96" s="9"/>
      <c r="BG96" s="9"/>
      <c r="BH96" s="14"/>
      <c r="BI96" s="85"/>
      <c r="BJ96" s="85"/>
      <c r="BK96" s="85"/>
      <c r="BL96" s="85"/>
      <c r="BM96" s="85"/>
      <c r="BN96" s="85"/>
      <c r="BO96" s="85"/>
      <c r="BP96" s="85"/>
      <c r="BQ96" s="85"/>
      <c r="BR96" s="85"/>
      <c r="BS96" s="85"/>
      <c r="BT96" s="85"/>
      <c r="BU96" s="85"/>
      <c r="BV96" s="85"/>
      <c r="BW96" s="85"/>
      <c r="BX96" s="85"/>
      <c r="BY96" s="85"/>
      <c r="BZ96" s="85"/>
      <c r="CA96" s="85"/>
      <c r="CB96" s="85"/>
      <c r="CC96" s="85"/>
      <c r="CD96" s="85"/>
      <c r="CE96" s="85"/>
      <c r="CF96" s="85"/>
      <c r="CG96" s="85"/>
      <c r="CH96" s="85"/>
      <c r="CI96" s="85"/>
      <c r="CJ96" s="85"/>
      <c r="CK96" s="85"/>
      <c r="CL96" s="85"/>
      <c r="CM96" s="85"/>
      <c r="CN96" s="85"/>
      <c r="CO96" s="85"/>
      <c r="CP96" s="85"/>
      <c r="CQ96" s="85"/>
      <c r="CR96" s="85"/>
      <c r="CS96" s="85"/>
      <c r="CT96" s="85"/>
      <c r="CU96" s="85"/>
      <c r="CV96" s="85"/>
      <c r="CW96" s="85"/>
      <c r="CX96" s="85"/>
      <c r="CY96" s="85"/>
      <c r="CZ96" s="85"/>
      <c r="DA96" s="85"/>
      <c r="DB96" s="85"/>
      <c r="DC96" s="85"/>
      <c r="DD96" s="85"/>
      <c r="DE96" s="85"/>
      <c r="DF96" s="85"/>
      <c r="DG96" s="85"/>
      <c r="DH96" s="85"/>
      <c r="DI96" s="85"/>
      <c r="DJ96" s="85"/>
      <c r="DK96" s="85"/>
      <c r="DL96" s="85"/>
      <c r="DM96" s="85"/>
      <c r="DN96" s="85"/>
      <c r="DO96" s="85"/>
      <c r="DP96" s="85"/>
      <c r="DQ96" s="85"/>
      <c r="DR96" s="85"/>
      <c r="DS96" s="85"/>
      <c r="DT96" s="85"/>
      <c r="DU96" s="85"/>
      <c r="DV96" s="85"/>
      <c r="DW96" s="85"/>
      <c r="DX96" s="85"/>
    </row>
    <row r="97" spans="1:128" s="10" customFormat="1" ht="23.25">
      <c r="A97" s="13"/>
      <c r="B97" s="9" t="s">
        <v>54</v>
      </c>
      <c r="C97" s="13"/>
      <c r="D97" s="13"/>
      <c r="E97" s="13"/>
      <c r="F97" s="13"/>
      <c r="G97" s="13"/>
      <c r="H97" s="13"/>
      <c r="I97" s="13"/>
      <c r="J97" s="13"/>
      <c r="K97" s="13"/>
      <c r="L97" s="14"/>
      <c r="M97" s="14"/>
      <c r="N97" s="14"/>
      <c r="O97" s="14"/>
      <c r="P97" s="14"/>
      <c r="Q97" s="14"/>
      <c r="R97" s="14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250"/>
      <c r="BF97" s="9"/>
      <c r="BG97" s="9"/>
      <c r="BH97" s="14"/>
      <c r="BI97" s="85"/>
      <c r="BJ97" s="85"/>
      <c r="BK97" s="85"/>
      <c r="BL97" s="85"/>
      <c r="BM97" s="85"/>
      <c r="BN97" s="85"/>
      <c r="BO97" s="85"/>
      <c r="BP97" s="85"/>
      <c r="BQ97" s="85"/>
      <c r="BR97" s="85"/>
      <c r="BS97" s="85"/>
      <c r="BT97" s="85"/>
      <c r="BU97" s="85"/>
      <c r="BV97" s="85"/>
      <c r="BW97" s="85"/>
      <c r="BX97" s="85"/>
      <c r="BY97" s="85"/>
      <c r="BZ97" s="85"/>
      <c r="CA97" s="85"/>
      <c r="CB97" s="85"/>
      <c r="CC97" s="85"/>
      <c r="CD97" s="85"/>
      <c r="CE97" s="85"/>
      <c r="CF97" s="85"/>
      <c r="CG97" s="85"/>
      <c r="CH97" s="85"/>
      <c r="CI97" s="85"/>
      <c r="CJ97" s="85"/>
      <c r="CK97" s="85"/>
      <c r="CL97" s="85"/>
      <c r="CM97" s="85"/>
      <c r="CN97" s="85"/>
      <c r="CO97" s="85"/>
      <c r="CP97" s="85"/>
      <c r="CQ97" s="85"/>
      <c r="CR97" s="85"/>
      <c r="CS97" s="85"/>
      <c r="CT97" s="85"/>
      <c r="CU97" s="85"/>
      <c r="CV97" s="85"/>
      <c r="CW97" s="85"/>
      <c r="CX97" s="85"/>
      <c r="CY97" s="85"/>
      <c r="CZ97" s="85"/>
      <c r="DA97" s="85"/>
      <c r="DB97" s="85"/>
      <c r="DC97" s="85"/>
      <c r="DD97" s="85"/>
      <c r="DE97" s="85"/>
      <c r="DF97" s="85"/>
      <c r="DG97" s="85"/>
      <c r="DH97" s="85"/>
      <c r="DI97" s="85"/>
      <c r="DJ97" s="85"/>
      <c r="DK97" s="85"/>
      <c r="DL97" s="85"/>
      <c r="DM97" s="85"/>
      <c r="DN97" s="85"/>
      <c r="DO97" s="85"/>
      <c r="DP97" s="85"/>
      <c r="DQ97" s="85"/>
      <c r="DR97" s="85"/>
      <c r="DS97" s="85"/>
      <c r="DT97" s="85"/>
      <c r="DU97" s="85"/>
      <c r="DV97" s="85"/>
      <c r="DW97" s="85"/>
      <c r="DX97" s="85"/>
    </row>
    <row r="98" spans="1:128" s="10" customFormat="1" ht="23.25">
      <c r="A98" s="22"/>
      <c r="B98" s="53" t="s">
        <v>43</v>
      </c>
      <c r="C98" s="13"/>
      <c r="D98" s="13"/>
      <c r="E98" s="13"/>
      <c r="F98" s="13"/>
      <c r="G98" s="13"/>
      <c r="H98" s="13"/>
      <c r="I98" s="13"/>
      <c r="J98" s="13"/>
      <c r="K98" s="13"/>
      <c r="L98" s="14"/>
      <c r="M98" s="14"/>
      <c r="N98" s="14"/>
      <c r="O98" s="14"/>
      <c r="P98" s="14"/>
      <c r="Q98" s="14"/>
      <c r="R98" s="14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250"/>
      <c r="AX98" s="9"/>
      <c r="AY98" s="9"/>
      <c r="AZ98" s="9"/>
      <c r="BA98" s="9"/>
      <c r="BB98" s="9"/>
      <c r="BC98" s="9"/>
      <c r="BD98" s="9"/>
      <c r="BE98" s="250"/>
      <c r="BF98" s="9"/>
      <c r="BG98" s="9"/>
      <c r="BH98" s="14"/>
      <c r="BI98" s="85"/>
      <c r="BJ98" s="85"/>
      <c r="BK98" s="85"/>
      <c r="BL98" s="85"/>
      <c r="BM98" s="85"/>
      <c r="BN98" s="85"/>
      <c r="BO98" s="85"/>
      <c r="BP98" s="85"/>
      <c r="BQ98" s="85"/>
      <c r="BR98" s="85"/>
      <c r="BS98" s="85"/>
      <c r="BT98" s="85"/>
      <c r="BU98" s="85"/>
      <c r="BV98" s="85"/>
      <c r="BW98" s="85"/>
      <c r="BX98" s="85"/>
      <c r="BY98" s="85"/>
      <c r="BZ98" s="85"/>
      <c r="CA98" s="85"/>
      <c r="CB98" s="85"/>
      <c r="CC98" s="85"/>
      <c r="CD98" s="85"/>
      <c r="CE98" s="85"/>
      <c r="CF98" s="85"/>
      <c r="CG98" s="85"/>
      <c r="CH98" s="85"/>
      <c r="CI98" s="85"/>
      <c r="CJ98" s="85"/>
      <c r="CK98" s="85"/>
      <c r="CL98" s="85"/>
      <c r="CM98" s="85"/>
      <c r="CN98" s="85"/>
      <c r="CO98" s="85"/>
      <c r="CP98" s="85"/>
      <c r="CQ98" s="85"/>
      <c r="CR98" s="85"/>
      <c r="CS98" s="85"/>
      <c r="CT98" s="85"/>
      <c r="CU98" s="85"/>
      <c r="CV98" s="85"/>
      <c r="CW98" s="85"/>
      <c r="CX98" s="85"/>
      <c r="CY98" s="85"/>
      <c r="CZ98" s="85"/>
      <c r="DA98" s="85"/>
      <c r="DB98" s="85"/>
      <c r="DC98" s="85"/>
      <c r="DD98" s="85"/>
      <c r="DE98" s="85"/>
      <c r="DF98" s="85"/>
      <c r="DG98" s="85"/>
      <c r="DH98" s="85"/>
      <c r="DI98" s="85"/>
      <c r="DJ98" s="85"/>
      <c r="DK98" s="85"/>
      <c r="DL98" s="85"/>
      <c r="DM98" s="85"/>
      <c r="DN98" s="85"/>
      <c r="DO98" s="85"/>
      <c r="DP98" s="85"/>
      <c r="DQ98" s="85"/>
      <c r="DR98" s="85"/>
      <c r="DS98" s="85"/>
      <c r="DT98" s="85"/>
      <c r="DU98" s="85"/>
      <c r="DV98" s="85"/>
      <c r="DW98" s="85"/>
      <c r="DX98" s="85"/>
    </row>
    <row r="99" spans="1:118" s="10" customFormat="1" ht="31.5" customHeight="1">
      <c r="A99" s="342"/>
      <c r="B99" s="343"/>
      <c r="C99" s="344"/>
      <c r="D99" s="345"/>
      <c r="E99" s="346"/>
      <c r="F99" s="347"/>
      <c r="G99" s="346"/>
      <c r="H99" s="347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250"/>
      <c r="AN99" s="9"/>
      <c r="AO99" s="9"/>
      <c r="AP99" s="9"/>
      <c r="AQ99" s="9"/>
      <c r="AR99" s="9"/>
      <c r="AS99" s="9"/>
      <c r="AT99" s="9"/>
      <c r="AU99" s="250"/>
      <c r="AV99" s="9"/>
      <c r="AW99" s="9"/>
      <c r="AX99" s="14"/>
      <c r="AY99" s="85"/>
      <c r="AZ99" s="85"/>
      <c r="BA99" s="85"/>
      <c r="BB99" s="85"/>
      <c r="BC99" s="85"/>
      <c r="BD99" s="85"/>
      <c r="BE99" s="85"/>
      <c r="BF99" s="85"/>
      <c r="BG99" s="85"/>
      <c r="BH99" s="85"/>
      <c r="BI99" s="85"/>
      <c r="BJ99" s="85"/>
      <c r="BK99" s="85"/>
      <c r="BL99" s="85"/>
      <c r="BM99" s="85"/>
      <c r="BN99" s="85"/>
      <c r="BO99" s="85"/>
      <c r="BP99" s="85"/>
      <c r="BQ99" s="85"/>
      <c r="BR99" s="85"/>
      <c r="BS99" s="85"/>
      <c r="BT99" s="85"/>
      <c r="BU99" s="85"/>
      <c r="BV99" s="85"/>
      <c r="BW99" s="85"/>
      <c r="BX99" s="85"/>
      <c r="BY99" s="85"/>
      <c r="BZ99" s="85"/>
      <c r="CA99" s="85"/>
      <c r="CB99" s="85"/>
      <c r="CC99" s="85"/>
      <c r="CD99" s="85"/>
      <c r="CE99" s="85"/>
      <c r="CF99" s="85"/>
      <c r="CG99" s="85"/>
      <c r="CH99" s="85"/>
      <c r="CI99" s="85"/>
      <c r="CJ99" s="85"/>
      <c r="CK99" s="85"/>
      <c r="CL99" s="85"/>
      <c r="CM99" s="85"/>
      <c r="CN99" s="85"/>
      <c r="CO99" s="85"/>
      <c r="CP99" s="85"/>
      <c r="CQ99" s="85"/>
      <c r="CR99" s="85"/>
      <c r="CS99" s="85"/>
      <c r="CT99" s="85"/>
      <c r="CU99" s="85"/>
      <c r="CV99" s="85"/>
      <c r="CW99" s="85"/>
      <c r="CX99" s="85"/>
      <c r="CY99" s="85"/>
      <c r="CZ99" s="85"/>
      <c r="DA99" s="85"/>
      <c r="DB99" s="85"/>
      <c r="DC99" s="85"/>
      <c r="DD99" s="85"/>
      <c r="DE99" s="85"/>
      <c r="DF99" s="85"/>
      <c r="DG99" s="85"/>
      <c r="DH99" s="85"/>
      <c r="DI99" s="85"/>
      <c r="DJ99" s="85"/>
      <c r="DK99" s="85"/>
      <c r="DL99" s="85"/>
      <c r="DM99" s="85"/>
      <c r="DN99" s="85"/>
    </row>
    <row r="100" spans="1:118" s="10" customFormat="1" ht="31.5" customHeight="1">
      <c r="A100" s="348"/>
      <c r="B100" s="349"/>
      <c r="C100" s="350"/>
      <c r="D100" s="351"/>
      <c r="E100" s="346"/>
      <c r="F100" s="347"/>
      <c r="G100" s="346"/>
      <c r="H100" s="347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250"/>
      <c r="AN100" s="9"/>
      <c r="AO100" s="9"/>
      <c r="AP100" s="9"/>
      <c r="AQ100" s="9"/>
      <c r="AR100" s="9"/>
      <c r="AS100" s="9"/>
      <c r="AT100" s="9"/>
      <c r="AU100" s="250"/>
      <c r="AV100" s="9"/>
      <c r="AW100" s="9"/>
      <c r="AX100" s="14"/>
      <c r="AY100" s="85"/>
      <c r="AZ100" s="85"/>
      <c r="BA100" s="85"/>
      <c r="BB100" s="85"/>
      <c r="BC100" s="85"/>
      <c r="BD100" s="85"/>
      <c r="BE100" s="85"/>
      <c r="BF100" s="85"/>
      <c r="BG100" s="85"/>
      <c r="BH100" s="85"/>
      <c r="BI100" s="85"/>
      <c r="BJ100" s="85"/>
      <c r="BK100" s="85"/>
      <c r="BL100" s="85"/>
      <c r="BM100" s="85"/>
      <c r="BN100" s="85"/>
      <c r="BO100" s="85"/>
      <c r="BP100" s="85"/>
      <c r="BQ100" s="85"/>
      <c r="BR100" s="85"/>
      <c r="BS100" s="85"/>
      <c r="BT100" s="85"/>
      <c r="BU100" s="85"/>
      <c r="BV100" s="85"/>
      <c r="BW100" s="85"/>
      <c r="BX100" s="85"/>
      <c r="BY100" s="85"/>
      <c r="BZ100" s="85"/>
      <c r="CA100" s="85"/>
      <c r="CB100" s="85"/>
      <c r="CC100" s="85"/>
      <c r="CD100" s="85"/>
      <c r="CE100" s="85"/>
      <c r="CF100" s="85"/>
      <c r="CG100" s="85"/>
      <c r="CH100" s="85"/>
      <c r="CI100" s="85"/>
      <c r="CJ100" s="85"/>
      <c r="CK100" s="85"/>
      <c r="CL100" s="85"/>
      <c r="CM100" s="85"/>
      <c r="CN100" s="85"/>
      <c r="CO100" s="85"/>
      <c r="CP100" s="85"/>
      <c r="CQ100" s="85"/>
      <c r="CR100" s="85"/>
      <c r="CS100" s="85"/>
      <c r="CT100" s="85"/>
      <c r="CU100" s="85"/>
      <c r="CV100" s="85"/>
      <c r="CW100" s="85"/>
      <c r="CX100" s="85"/>
      <c r="CY100" s="85"/>
      <c r="CZ100" s="85"/>
      <c r="DA100" s="85"/>
      <c r="DB100" s="85"/>
      <c r="DC100" s="85"/>
      <c r="DD100" s="85"/>
      <c r="DE100" s="85"/>
      <c r="DF100" s="85"/>
      <c r="DG100" s="85"/>
      <c r="DH100" s="85"/>
      <c r="DI100" s="85"/>
      <c r="DJ100" s="85"/>
      <c r="DK100" s="85"/>
      <c r="DL100" s="85"/>
      <c r="DM100" s="85"/>
      <c r="DN100" s="85"/>
    </row>
    <row r="101" spans="1:118" s="10" customFormat="1" ht="31.5" customHeight="1">
      <c r="A101" s="348"/>
      <c r="B101" s="349"/>
      <c r="C101" s="350"/>
      <c r="D101" s="351"/>
      <c r="E101" s="14"/>
      <c r="F101" s="95"/>
      <c r="G101" s="14"/>
      <c r="H101" s="95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250"/>
      <c r="AN101" s="9"/>
      <c r="AO101" s="9"/>
      <c r="AP101" s="9"/>
      <c r="AQ101" s="9"/>
      <c r="AR101" s="9"/>
      <c r="AS101" s="9"/>
      <c r="AT101" s="9"/>
      <c r="AU101" s="250"/>
      <c r="AV101" s="9"/>
      <c r="AW101" s="9"/>
      <c r="AX101" s="14"/>
      <c r="AY101" s="85"/>
      <c r="AZ101" s="85"/>
      <c r="BA101" s="85"/>
      <c r="BB101" s="85"/>
      <c r="BC101" s="85"/>
      <c r="BD101" s="85"/>
      <c r="BE101" s="85"/>
      <c r="BF101" s="85"/>
      <c r="BG101" s="85"/>
      <c r="BH101" s="85"/>
      <c r="BI101" s="85"/>
      <c r="BJ101" s="85"/>
      <c r="BK101" s="85"/>
      <c r="BL101" s="85"/>
      <c r="BM101" s="85"/>
      <c r="BN101" s="85"/>
      <c r="BO101" s="85"/>
      <c r="BP101" s="85"/>
      <c r="BQ101" s="85"/>
      <c r="BR101" s="85"/>
      <c r="BS101" s="85"/>
      <c r="BT101" s="85"/>
      <c r="BU101" s="85"/>
      <c r="BV101" s="85"/>
      <c r="BW101" s="85"/>
      <c r="BX101" s="85"/>
      <c r="BY101" s="85"/>
      <c r="BZ101" s="85"/>
      <c r="CA101" s="85"/>
      <c r="CB101" s="85"/>
      <c r="CC101" s="85"/>
      <c r="CD101" s="85"/>
      <c r="CE101" s="85"/>
      <c r="CF101" s="85"/>
      <c r="CG101" s="85"/>
      <c r="CH101" s="85"/>
      <c r="CI101" s="85"/>
      <c r="CJ101" s="85"/>
      <c r="CK101" s="85"/>
      <c r="CL101" s="85"/>
      <c r="CM101" s="85"/>
      <c r="CN101" s="85"/>
      <c r="CO101" s="85"/>
      <c r="CP101" s="85"/>
      <c r="CQ101" s="85"/>
      <c r="CR101" s="85"/>
      <c r="CS101" s="85"/>
      <c r="CT101" s="85"/>
      <c r="CU101" s="85"/>
      <c r="CV101" s="85"/>
      <c r="CW101" s="85"/>
      <c r="CX101" s="85"/>
      <c r="CY101" s="85"/>
      <c r="CZ101" s="85"/>
      <c r="DA101" s="85"/>
      <c r="DB101" s="85"/>
      <c r="DC101" s="85"/>
      <c r="DD101" s="85"/>
      <c r="DE101" s="85"/>
      <c r="DF101" s="85"/>
      <c r="DG101" s="85"/>
      <c r="DH101" s="85"/>
      <c r="DI101" s="85"/>
      <c r="DJ101" s="85"/>
      <c r="DK101" s="85"/>
      <c r="DL101" s="85"/>
      <c r="DM101" s="85"/>
      <c r="DN101" s="85"/>
    </row>
    <row r="102" spans="1:118" s="10" customFormat="1" ht="31.5" customHeight="1">
      <c r="A102" s="348"/>
      <c r="B102" s="349"/>
      <c r="C102" s="350"/>
      <c r="D102" s="351"/>
      <c r="E102" s="346"/>
      <c r="F102" s="347"/>
      <c r="G102" s="346"/>
      <c r="H102" s="347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250"/>
      <c r="AN102" s="9"/>
      <c r="AO102" s="9"/>
      <c r="AP102" s="9"/>
      <c r="AQ102" s="9"/>
      <c r="AR102" s="9"/>
      <c r="AS102" s="9"/>
      <c r="AT102" s="9"/>
      <c r="AU102" s="250"/>
      <c r="AV102" s="9"/>
      <c r="AW102" s="9"/>
      <c r="AX102" s="14"/>
      <c r="AY102" s="85"/>
      <c r="AZ102" s="85"/>
      <c r="BA102" s="85"/>
      <c r="BB102" s="85"/>
      <c r="BC102" s="85"/>
      <c r="BD102" s="85"/>
      <c r="BE102" s="85"/>
      <c r="BF102" s="85"/>
      <c r="BG102" s="85"/>
      <c r="BH102" s="85"/>
      <c r="BI102" s="85"/>
      <c r="BJ102" s="85"/>
      <c r="BK102" s="85"/>
      <c r="BL102" s="85"/>
      <c r="BM102" s="85"/>
      <c r="BN102" s="85"/>
      <c r="BO102" s="85"/>
      <c r="BP102" s="85"/>
      <c r="BQ102" s="85"/>
      <c r="BR102" s="85"/>
      <c r="BS102" s="85"/>
      <c r="BT102" s="85"/>
      <c r="BU102" s="85"/>
      <c r="BV102" s="85"/>
      <c r="BW102" s="85"/>
      <c r="BX102" s="85"/>
      <c r="BY102" s="85"/>
      <c r="BZ102" s="85"/>
      <c r="CA102" s="85"/>
      <c r="CB102" s="85"/>
      <c r="CC102" s="85"/>
      <c r="CD102" s="85"/>
      <c r="CE102" s="85"/>
      <c r="CF102" s="85"/>
      <c r="CG102" s="85"/>
      <c r="CH102" s="85"/>
      <c r="CI102" s="85"/>
      <c r="CJ102" s="85"/>
      <c r="CK102" s="85"/>
      <c r="CL102" s="85"/>
      <c r="CM102" s="85"/>
      <c r="CN102" s="85"/>
      <c r="CO102" s="85"/>
      <c r="CP102" s="85"/>
      <c r="CQ102" s="85"/>
      <c r="CR102" s="85"/>
      <c r="CS102" s="85"/>
      <c r="CT102" s="85"/>
      <c r="CU102" s="85"/>
      <c r="CV102" s="85"/>
      <c r="CW102" s="85"/>
      <c r="CX102" s="85"/>
      <c r="CY102" s="85"/>
      <c r="CZ102" s="85"/>
      <c r="DA102" s="85"/>
      <c r="DB102" s="85"/>
      <c r="DC102" s="85"/>
      <c r="DD102" s="85"/>
      <c r="DE102" s="85"/>
      <c r="DF102" s="85"/>
      <c r="DG102" s="85"/>
      <c r="DH102" s="85"/>
      <c r="DI102" s="85"/>
      <c r="DJ102" s="85"/>
      <c r="DK102" s="85"/>
      <c r="DL102" s="85"/>
      <c r="DM102" s="85"/>
      <c r="DN102" s="85"/>
    </row>
    <row r="103" spans="1:118" s="10" customFormat="1" ht="31.5" customHeight="1">
      <c r="A103" s="348"/>
      <c r="B103" s="349"/>
      <c r="C103" s="350"/>
      <c r="D103" s="351"/>
      <c r="E103" s="346"/>
      <c r="F103" s="347"/>
      <c r="G103" s="346"/>
      <c r="H103" s="347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250"/>
      <c r="AN103" s="9"/>
      <c r="AO103" s="9"/>
      <c r="AP103" s="9"/>
      <c r="AQ103" s="9"/>
      <c r="AR103" s="9"/>
      <c r="AS103" s="9"/>
      <c r="AT103" s="9"/>
      <c r="AU103" s="250"/>
      <c r="AV103" s="9"/>
      <c r="AW103" s="9"/>
      <c r="AX103" s="14"/>
      <c r="AY103" s="85"/>
      <c r="AZ103" s="85"/>
      <c r="BA103" s="85"/>
      <c r="BB103" s="85"/>
      <c r="BC103" s="85"/>
      <c r="BD103" s="85"/>
      <c r="BE103" s="85"/>
      <c r="BF103" s="85"/>
      <c r="BG103" s="85"/>
      <c r="BH103" s="85"/>
      <c r="BI103" s="85"/>
      <c r="BJ103" s="85"/>
      <c r="BK103" s="85"/>
      <c r="BL103" s="85"/>
      <c r="BM103" s="85"/>
      <c r="BN103" s="85"/>
      <c r="BO103" s="85"/>
      <c r="BP103" s="85"/>
      <c r="BQ103" s="85"/>
      <c r="BR103" s="85"/>
      <c r="BS103" s="85"/>
      <c r="BT103" s="85"/>
      <c r="BU103" s="85"/>
      <c r="BV103" s="85"/>
      <c r="BW103" s="85"/>
      <c r="BX103" s="85"/>
      <c r="BY103" s="85"/>
      <c r="BZ103" s="85"/>
      <c r="CA103" s="85"/>
      <c r="CB103" s="85"/>
      <c r="CC103" s="85"/>
      <c r="CD103" s="85"/>
      <c r="CE103" s="85"/>
      <c r="CF103" s="85"/>
      <c r="CG103" s="85"/>
      <c r="CH103" s="85"/>
      <c r="CI103" s="85"/>
      <c r="CJ103" s="85"/>
      <c r="CK103" s="85"/>
      <c r="CL103" s="85"/>
      <c r="CM103" s="85"/>
      <c r="CN103" s="85"/>
      <c r="CO103" s="85"/>
      <c r="CP103" s="85"/>
      <c r="CQ103" s="85"/>
      <c r="CR103" s="85"/>
      <c r="CS103" s="85"/>
      <c r="CT103" s="85"/>
      <c r="CU103" s="85"/>
      <c r="CV103" s="85"/>
      <c r="CW103" s="85"/>
      <c r="CX103" s="85"/>
      <c r="CY103" s="85"/>
      <c r="CZ103" s="85"/>
      <c r="DA103" s="85"/>
      <c r="DB103" s="85"/>
      <c r="DC103" s="85"/>
      <c r="DD103" s="85"/>
      <c r="DE103" s="85"/>
      <c r="DF103" s="85"/>
      <c r="DG103" s="85"/>
      <c r="DH103" s="85"/>
      <c r="DI103" s="85"/>
      <c r="DJ103" s="85"/>
      <c r="DK103" s="85"/>
      <c r="DL103" s="85"/>
      <c r="DM103" s="85"/>
      <c r="DN103" s="85"/>
    </row>
    <row r="104" spans="1:118" s="10" customFormat="1" ht="31.5" customHeight="1">
      <c r="A104" s="348"/>
      <c r="B104" s="349"/>
      <c r="C104" s="350"/>
      <c r="D104" s="351"/>
      <c r="E104" s="346"/>
      <c r="F104" s="347"/>
      <c r="G104" s="346"/>
      <c r="H104" s="347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250"/>
      <c r="AN104" s="9"/>
      <c r="AO104" s="9"/>
      <c r="AP104" s="9"/>
      <c r="AQ104" s="9"/>
      <c r="AR104" s="9"/>
      <c r="AS104" s="9"/>
      <c r="AT104" s="9"/>
      <c r="AU104" s="250"/>
      <c r="AV104" s="9"/>
      <c r="AW104" s="9"/>
      <c r="AX104" s="14"/>
      <c r="AY104" s="85"/>
      <c r="AZ104" s="85"/>
      <c r="BA104" s="85"/>
      <c r="BB104" s="85"/>
      <c r="BC104" s="85"/>
      <c r="BD104" s="85"/>
      <c r="BE104" s="85"/>
      <c r="BF104" s="85"/>
      <c r="BG104" s="85"/>
      <c r="BH104" s="85"/>
      <c r="BI104" s="85"/>
      <c r="BJ104" s="85"/>
      <c r="BK104" s="85"/>
      <c r="BL104" s="85"/>
      <c r="BM104" s="85"/>
      <c r="BN104" s="85"/>
      <c r="BO104" s="85"/>
      <c r="BP104" s="85"/>
      <c r="BQ104" s="85"/>
      <c r="BR104" s="85"/>
      <c r="BS104" s="85"/>
      <c r="BT104" s="85"/>
      <c r="BU104" s="85"/>
      <c r="BV104" s="85"/>
      <c r="BW104" s="85"/>
      <c r="BX104" s="85"/>
      <c r="BY104" s="85"/>
      <c r="BZ104" s="85"/>
      <c r="CA104" s="85"/>
      <c r="CB104" s="85"/>
      <c r="CC104" s="85"/>
      <c r="CD104" s="85"/>
      <c r="CE104" s="85"/>
      <c r="CF104" s="85"/>
      <c r="CG104" s="85"/>
      <c r="CH104" s="85"/>
      <c r="CI104" s="85"/>
      <c r="CJ104" s="85"/>
      <c r="CK104" s="85"/>
      <c r="CL104" s="85"/>
      <c r="CM104" s="85"/>
      <c r="CN104" s="85"/>
      <c r="CO104" s="85"/>
      <c r="CP104" s="85"/>
      <c r="CQ104" s="85"/>
      <c r="CR104" s="85"/>
      <c r="CS104" s="85"/>
      <c r="CT104" s="85"/>
      <c r="CU104" s="85"/>
      <c r="CV104" s="85"/>
      <c r="CW104" s="85"/>
      <c r="CX104" s="85"/>
      <c r="CY104" s="85"/>
      <c r="CZ104" s="85"/>
      <c r="DA104" s="85"/>
      <c r="DB104" s="85"/>
      <c r="DC104" s="85"/>
      <c r="DD104" s="85"/>
      <c r="DE104" s="85"/>
      <c r="DF104" s="85"/>
      <c r="DG104" s="85"/>
      <c r="DH104" s="85"/>
      <c r="DI104" s="85"/>
      <c r="DJ104" s="85"/>
      <c r="DK104" s="85"/>
      <c r="DL104" s="85"/>
      <c r="DM104" s="85"/>
      <c r="DN104" s="85"/>
    </row>
    <row r="105" spans="1:118" s="10" customFormat="1" ht="31.5" customHeight="1">
      <c r="A105" s="348"/>
      <c r="B105" s="349"/>
      <c r="C105" s="350"/>
      <c r="D105" s="351"/>
      <c r="E105" s="346"/>
      <c r="F105" s="347"/>
      <c r="G105" s="346"/>
      <c r="H105" s="347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250"/>
      <c r="AN105" s="9"/>
      <c r="AO105" s="9"/>
      <c r="AP105" s="9"/>
      <c r="AQ105" s="9"/>
      <c r="AR105" s="9"/>
      <c r="AS105" s="9"/>
      <c r="AT105" s="9"/>
      <c r="AU105" s="250"/>
      <c r="AV105" s="9"/>
      <c r="AW105" s="9"/>
      <c r="AX105" s="14"/>
      <c r="AY105" s="85"/>
      <c r="AZ105" s="85"/>
      <c r="BA105" s="85"/>
      <c r="BB105" s="85"/>
      <c r="BC105" s="85"/>
      <c r="BD105" s="85"/>
      <c r="BE105" s="85"/>
      <c r="BF105" s="85"/>
      <c r="BG105" s="85"/>
      <c r="BH105" s="85"/>
      <c r="BI105" s="85"/>
      <c r="BJ105" s="85"/>
      <c r="BK105" s="85"/>
      <c r="BL105" s="85"/>
      <c r="BM105" s="85"/>
      <c r="BN105" s="85"/>
      <c r="BO105" s="85"/>
      <c r="BP105" s="85"/>
      <c r="BQ105" s="85"/>
      <c r="BR105" s="85"/>
      <c r="BS105" s="85"/>
      <c r="BT105" s="85"/>
      <c r="BU105" s="85"/>
      <c r="BV105" s="85"/>
      <c r="BW105" s="85"/>
      <c r="BX105" s="85"/>
      <c r="BY105" s="85"/>
      <c r="BZ105" s="85"/>
      <c r="CA105" s="85"/>
      <c r="CB105" s="85"/>
      <c r="CC105" s="85"/>
      <c r="CD105" s="85"/>
      <c r="CE105" s="85"/>
      <c r="CF105" s="85"/>
      <c r="CG105" s="85"/>
      <c r="CH105" s="85"/>
      <c r="CI105" s="85"/>
      <c r="CJ105" s="85"/>
      <c r="CK105" s="85"/>
      <c r="CL105" s="85"/>
      <c r="CM105" s="85"/>
      <c r="CN105" s="85"/>
      <c r="CO105" s="85"/>
      <c r="CP105" s="85"/>
      <c r="CQ105" s="85"/>
      <c r="CR105" s="85"/>
      <c r="CS105" s="85"/>
      <c r="CT105" s="85"/>
      <c r="CU105" s="85"/>
      <c r="CV105" s="85"/>
      <c r="CW105" s="85"/>
      <c r="CX105" s="85"/>
      <c r="CY105" s="85"/>
      <c r="CZ105" s="85"/>
      <c r="DA105" s="85"/>
      <c r="DB105" s="85"/>
      <c r="DC105" s="85"/>
      <c r="DD105" s="85"/>
      <c r="DE105" s="85"/>
      <c r="DF105" s="85"/>
      <c r="DG105" s="85"/>
      <c r="DH105" s="85"/>
      <c r="DI105" s="85"/>
      <c r="DJ105" s="85"/>
      <c r="DK105" s="85"/>
      <c r="DL105" s="85"/>
      <c r="DM105" s="85"/>
      <c r="DN105" s="85"/>
    </row>
    <row r="106" spans="1:118" s="10" customFormat="1" ht="31.5" customHeight="1">
      <c r="A106" s="348"/>
      <c r="B106" s="349"/>
      <c r="C106" s="350"/>
      <c r="D106" s="351"/>
      <c r="E106" s="346"/>
      <c r="F106" s="347"/>
      <c r="G106" s="346"/>
      <c r="H106" s="347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250"/>
      <c r="AN106" s="9"/>
      <c r="AO106" s="9"/>
      <c r="AP106" s="9"/>
      <c r="AQ106" s="9"/>
      <c r="AR106" s="9"/>
      <c r="AS106" s="9"/>
      <c r="AT106" s="9"/>
      <c r="AU106" s="250"/>
      <c r="AV106" s="9"/>
      <c r="AW106" s="9"/>
      <c r="AX106" s="14"/>
      <c r="AY106" s="85"/>
      <c r="AZ106" s="85"/>
      <c r="BA106" s="85"/>
      <c r="BB106" s="85"/>
      <c r="BC106" s="85"/>
      <c r="BD106" s="85"/>
      <c r="BE106" s="85"/>
      <c r="BF106" s="85"/>
      <c r="BG106" s="85"/>
      <c r="BH106" s="85"/>
      <c r="BI106" s="85"/>
      <c r="BJ106" s="85"/>
      <c r="BK106" s="85"/>
      <c r="BL106" s="85"/>
      <c r="BM106" s="85"/>
      <c r="BN106" s="85"/>
      <c r="BO106" s="85"/>
      <c r="BP106" s="85"/>
      <c r="BQ106" s="85"/>
      <c r="BR106" s="85"/>
      <c r="BS106" s="85"/>
      <c r="BT106" s="85"/>
      <c r="BU106" s="85"/>
      <c r="BV106" s="85"/>
      <c r="BW106" s="85"/>
      <c r="BX106" s="85"/>
      <c r="BY106" s="85"/>
      <c r="BZ106" s="85"/>
      <c r="CA106" s="85"/>
      <c r="CB106" s="85"/>
      <c r="CC106" s="85"/>
      <c r="CD106" s="85"/>
      <c r="CE106" s="85"/>
      <c r="CF106" s="85"/>
      <c r="CG106" s="85"/>
      <c r="CH106" s="85"/>
      <c r="CI106" s="85"/>
      <c r="CJ106" s="85"/>
      <c r="CK106" s="85"/>
      <c r="CL106" s="85"/>
      <c r="CM106" s="85"/>
      <c r="CN106" s="85"/>
      <c r="CO106" s="85"/>
      <c r="CP106" s="85"/>
      <c r="CQ106" s="85"/>
      <c r="CR106" s="85"/>
      <c r="CS106" s="85"/>
      <c r="CT106" s="85"/>
      <c r="CU106" s="85"/>
      <c r="CV106" s="85"/>
      <c r="CW106" s="85"/>
      <c r="CX106" s="85"/>
      <c r="CY106" s="85"/>
      <c r="CZ106" s="85"/>
      <c r="DA106" s="85"/>
      <c r="DB106" s="85"/>
      <c r="DC106" s="85"/>
      <c r="DD106" s="85"/>
      <c r="DE106" s="85"/>
      <c r="DF106" s="85"/>
      <c r="DG106" s="85"/>
      <c r="DH106" s="85"/>
      <c r="DI106" s="85"/>
      <c r="DJ106" s="85"/>
      <c r="DK106" s="85"/>
      <c r="DL106" s="85"/>
      <c r="DM106" s="85"/>
      <c r="DN106" s="85"/>
    </row>
    <row r="107" spans="1:118" s="10" customFormat="1" ht="31.5" customHeight="1">
      <c r="A107" s="352"/>
      <c r="B107" s="353"/>
      <c r="C107" s="354"/>
      <c r="D107" s="355"/>
      <c r="E107" s="346"/>
      <c r="F107" s="347"/>
      <c r="G107" s="346"/>
      <c r="H107" s="347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250"/>
      <c r="AN107" s="9"/>
      <c r="AO107" s="9"/>
      <c r="AP107" s="9"/>
      <c r="AQ107" s="9"/>
      <c r="AR107" s="9"/>
      <c r="AS107" s="9"/>
      <c r="AT107" s="9"/>
      <c r="AU107" s="250"/>
      <c r="AV107" s="9"/>
      <c r="AW107" s="9"/>
      <c r="AX107" s="14"/>
      <c r="AY107" s="85"/>
      <c r="AZ107" s="85"/>
      <c r="BA107" s="85"/>
      <c r="BB107" s="85"/>
      <c r="BC107" s="85"/>
      <c r="BD107" s="85"/>
      <c r="BE107" s="85"/>
      <c r="BF107" s="85"/>
      <c r="BG107" s="85"/>
      <c r="BH107" s="85"/>
      <c r="BI107" s="85"/>
      <c r="BJ107" s="85"/>
      <c r="BK107" s="85"/>
      <c r="BL107" s="85"/>
      <c r="BM107" s="85"/>
      <c r="BN107" s="85"/>
      <c r="BO107" s="85"/>
      <c r="BP107" s="85"/>
      <c r="BQ107" s="85"/>
      <c r="BR107" s="85"/>
      <c r="BS107" s="85"/>
      <c r="BT107" s="85"/>
      <c r="BU107" s="85"/>
      <c r="BV107" s="85"/>
      <c r="BW107" s="85"/>
      <c r="BX107" s="85"/>
      <c r="BY107" s="85"/>
      <c r="BZ107" s="85"/>
      <c r="CA107" s="85"/>
      <c r="CB107" s="85"/>
      <c r="CC107" s="85"/>
      <c r="CD107" s="85"/>
      <c r="CE107" s="85"/>
      <c r="CF107" s="85"/>
      <c r="CG107" s="85"/>
      <c r="CH107" s="85"/>
      <c r="CI107" s="85"/>
      <c r="CJ107" s="85"/>
      <c r="CK107" s="85"/>
      <c r="CL107" s="85"/>
      <c r="CM107" s="85"/>
      <c r="CN107" s="85"/>
      <c r="CO107" s="85"/>
      <c r="CP107" s="85"/>
      <c r="CQ107" s="85"/>
      <c r="CR107" s="85"/>
      <c r="CS107" s="85"/>
      <c r="CT107" s="85"/>
      <c r="CU107" s="85"/>
      <c r="CV107" s="85"/>
      <c r="CW107" s="85"/>
      <c r="CX107" s="85"/>
      <c r="CY107" s="85"/>
      <c r="CZ107" s="85"/>
      <c r="DA107" s="85"/>
      <c r="DB107" s="85"/>
      <c r="DC107" s="85"/>
      <c r="DD107" s="85"/>
      <c r="DE107" s="85"/>
      <c r="DF107" s="85"/>
      <c r="DG107" s="85"/>
      <c r="DH107" s="85"/>
      <c r="DI107" s="85"/>
      <c r="DJ107" s="85"/>
      <c r="DK107" s="85"/>
      <c r="DL107" s="85"/>
      <c r="DM107" s="85"/>
      <c r="DN107" s="85"/>
    </row>
    <row r="108" spans="1:118" s="10" customFormat="1" ht="23.25">
      <c r="A108" s="342"/>
      <c r="B108" s="347"/>
      <c r="C108" s="346"/>
      <c r="D108" s="347"/>
      <c r="E108" s="14"/>
      <c r="F108" s="14"/>
      <c r="G108" s="14"/>
      <c r="H108" s="14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250"/>
      <c r="AN108" s="9"/>
      <c r="AO108" s="9"/>
      <c r="AP108" s="9"/>
      <c r="AQ108" s="9"/>
      <c r="AR108" s="9"/>
      <c r="AS108" s="9"/>
      <c r="AT108" s="9"/>
      <c r="AU108" s="250"/>
      <c r="AV108" s="9"/>
      <c r="AW108" s="9"/>
      <c r="AX108" s="14"/>
      <c r="AY108" s="85"/>
      <c r="AZ108" s="85"/>
      <c r="BA108" s="85"/>
      <c r="BB108" s="85"/>
      <c r="BC108" s="85"/>
      <c r="BD108" s="85"/>
      <c r="BE108" s="85"/>
      <c r="BF108" s="85"/>
      <c r="BG108" s="85"/>
      <c r="BH108" s="85"/>
      <c r="BI108" s="85"/>
      <c r="BJ108" s="85"/>
      <c r="BK108" s="85"/>
      <c r="BL108" s="85"/>
      <c r="BM108" s="85"/>
      <c r="BN108" s="85"/>
      <c r="BO108" s="85"/>
      <c r="BP108" s="85"/>
      <c r="BQ108" s="85"/>
      <c r="BR108" s="85"/>
      <c r="BS108" s="85"/>
      <c r="BT108" s="85"/>
      <c r="BU108" s="85"/>
      <c r="BV108" s="85"/>
      <c r="BW108" s="85"/>
      <c r="BX108" s="85"/>
      <c r="BY108" s="85"/>
      <c r="BZ108" s="85"/>
      <c r="CA108" s="85"/>
      <c r="CB108" s="85"/>
      <c r="CC108" s="85"/>
      <c r="CD108" s="85"/>
      <c r="CE108" s="85"/>
      <c r="CF108" s="85"/>
      <c r="CG108" s="85"/>
      <c r="CH108" s="85"/>
      <c r="CI108" s="85"/>
      <c r="CJ108" s="85"/>
      <c r="CK108" s="85"/>
      <c r="CL108" s="85"/>
      <c r="CM108" s="85"/>
      <c r="CN108" s="85"/>
      <c r="CO108" s="85"/>
      <c r="CP108" s="85"/>
      <c r="CQ108" s="85"/>
      <c r="CR108" s="85"/>
      <c r="CS108" s="85"/>
      <c r="CT108" s="85"/>
      <c r="CU108" s="85"/>
      <c r="CV108" s="85"/>
      <c r="CW108" s="85"/>
      <c r="CX108" s="85"/>
      <c r="CY108" s="85"/>
      <c r="CZ108" s="85"/>
      <c r="DA108" s="85"/>
      <c r="DB108" s="85"/>
      <c r="DC108" s="85"/>
      <c r="DD108" s="85"/>
      <c r="DE108" s="85"/>
      <c r="DF108" s="85"/>
      <c r="DG108" s="85"/>
      <c r="DH108" s="85"/>
      <c r="DI108" s="85"/>
      <c r="DJ108" s="85"/>
      <c r="DK108" s="85"/>
      <c r="DL108" s="85"/>
      <c r="DM108" s="85"/>
      <c r="DN108" s="85"/>
    </row>
    <row r="109" spans="1:118" s="10" customFormat="1" ht="23.25">
      <c r="A109" s="342"/>
      <c r="B109" s="347"/>
      <c r="C109" s="346"/>
      <c r="D109" s="347"/>
      <c r="E109" s="14"/>
      <c r="F109" s="14"/>
      <c r="G109" s="14"/>
      <c r="H109" s="14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250"/>
      <c r="AN109" s="9"/>
      <c r="AO109" s="9"/>
      <c r="AP109" s="9"/>
      <c r="AQ109" s="9"/>
      <c r="AR109" s="9"/>
      <c r="AS109" s="9"/>
      <c r="AT109" s="9"/>
      <c r="AU109" s="250"/>
      <c r="AV109" s="9"/>
      <c r="AW109" s="9"/>
      <c r="AX109" s="14"/>
      <c r="AY109" s="85"/>
      <c r="AZ109" s="85"/>
      <c r="BA109" s="85"/>
      <c r="BB109" s="85"/>
      <c r="BC109" s="85"/>
      <c r="BD109" s="85"/>
      <c r="BE109" s="85"/>
      <c r="BF109" s="85"/>
      <c r="BG109" s="85"/>
      <c r="BH109" s="85"/>
      <c r="BI109" s="85"/>
      <c r="BJ109" s="85"/>
      <c r="BK109" s="85"/>
      <c r="BL109" s="85"/>
      <c r="BM109" s="85"/>
      <c r="BN109" s="85"/>
      <c r="BO109" s="85"/>
      <c r="BP109" s="85"/>
      <c r="BQ109" s="85"/>
      <c r="BR109" s="85"/>
      <c r="BS109" s="85"/>
      <c r="BT109" s="85"/>
      <c r="BU109" s="85"/>
      <c r="BV109" s="85"/>
      <c r="BW109" s="85"/>
      <c r="BX109" s="85"/>
      <c r="BY109" s="85"/>
      <c r="BZ109" s="85"/>
      <c r="CA109" s="85"/>
      <c r="CB109" s="85"/>
      <c r="CC109" s="85"/>
      <c r="CD109" s="85"/>
      <c r="CE109" s="85"/>
      <c r="CF109" s="85"/>
      <c r="CG109" s="85"/>
      <c r="CH109" s="85"/>
      <c r="CI109" s="85"/>
      <c r="CJ109" s="85"/>
      <c r="CK109" s="85"/>
      <c r="CL109" s="85"/>
      <c r="CM109" s="85"/>
      <c r="CN109" s="85"/>
      <c r="CO109" s="85"/>
      <c r="CP109" s="85"/>
      <c r="CQ109" s="85"/>
      <c r="CR109" s="85"/>
      <c r="CS109" s="85"/>
      <c r="CT109" s="85"/>
      <c r="CU109" s="85"/>
      <c r="CV109" s="85"/>
      <c r="CW109" s="85"/>
      <c r="CX109" s="85"/>
      <c r="CY109" s="85"/>
      <c r="CZ109" s="85"/>
      <c r="DA109" s="85"/>
      <c r="DB109" s="85"/>
      <c r="DC109" s="85"/>
      <c r="DD109" s="85"/>
      <c r="DE109" s="85"/>
      <c r="DF109" s="85"/>
      <c r="DG109" s="85"/>
      <c r="DH109" s="85"/>
      <c r="DI109" s="85"/>
      <c r="DJ109" s="85"/>
      <c r="DK109" s="85"/>
      <c r="DL109" s="85"/>
      <c r="DM109" s="85"/>
      <c r="DN109" s="85"/>
    </row>
    <row r="110" spans="1:128" ht="23.25">
      <c r="A110" s="342"/>
      <c r="B110" s="347"/>
      <c r="C110" s="346"/>
      <c r="D110" s="347"/>
      <c r="AM110" s="251"/>
      <c r="AU110" s="251"/>
      <c r="AW110"/>
      <c r="AX110" s="115"/>
      <c r="AY110" s="115"/>
      <c r="AZ110" s="115"/>
      <c r="BA110" s="115"/>
      <c r="BB110" s="115"/>
      <c r="BC110" s="115"/>
      <c r="BD110" s="115"/>
      <c r="BE110" s="115"/>
      <c r="BF110" s="115"/>
      <c r="BG110" s="115"/>
      <c r="DO110"/>
      <c r="DP110"/>
      <c r="DQ110"/>
      <c r="DR110"/>
      <c r="DS110"/>
      <c r="DT110"/>
      <c r="DU110"/>
      <c r="DV110"/>
      <c r="DW110"/>
      <c r="DX110"/>
    </row>
    <row r="111" spans="1:128" ht="23.25">
      <c r="A111" s="342"/>
      <c r="B111" s="356"/>
      <c r="C111" s="357"/>
      <c r="D111" s="347"/>
      <c r="AM111" s="251"/>
      <c r="AU111" s="251"/>
      <c r="AW111"/>
      <c r="AX111" s="115"/>
      <c r="AY111" s="115"/>
      <c r="AZ111" s="115"/>
      <c r="BA111" s="115"/>
      <c r="BB111" s="115"/>
      <c r="BC111" s="115"/>
      <c r="BD111" s="115"/>
      <c r="BE111" s="115"/>
      <c r="BF111" s="115"/>
      <c r="BG111" s="115"/>
      <c r="DO111"/>
      <c r="DP111"/>
      <c r="DQ111"/>
      <c r="DR111"/>
      <c r="DS111"/>
      <c r="DT111"/>
      <c r="DU111"/>
      <c r="DV111"/>
      <c r="DW111"/>
      <c r="DX111"/>
    </row>
    <row r="112" spans="39:128" ht="12.75">
      <c r="AM112" s="251"/>
      <c r="AU112" s="251"/>
      <c r="AW112"/>
      <c r="AX112" s="115"/>
      <c r="AY112" s="115"/>
      <c r="AZ112" s="115"/>
      <c r="BA112" s="115"/>
      <c r="BB112" s="115"/>
      <c r="BC112" s="115"/>
      <c r="BD112" s="115"/>
      <c r="BE112" s="115"/>
      <c r="BF112" s="115"/>
      <c r="BG112" s="115"/>
      <c r="DO112"/>
      <c r="DP112"/>
      <c r="DQ112"/>
      <c r="DR112"/>
      <c r="DS112"/>
      <c r="DT112"/>
      <c r="DU112"/>
      <c r="DV112"/>
      <c r="DW112"/>
      <c r="DX112"/>
    </row>
    <row r="113" spans="2:9" ht="30">
      <c r="B113" s="228"/>
      <c r="C113" s="228"/>
      <c r="D113" s="228"/>
      <c r="E113" s="228"/>
      <c r="F113" s="228"/>
      <c r="G113" s="228"/>
      <c r="H113" s="228"/>
      <c r="I113" s="228"/>
    </row>
    <row r="114" spans="2:9" ht="30">
      <c r="B114" s="228"/>
      <c r="C114" s="228"/>
      <c r="D114" s="228"/>
      <c r="E114" s="228"/>
      <c r="F114" s="228"/>
      <c r="G114" s="228"/>
      <c r="H114" s="228"/>
      <c r="I114" s="228"/>
    </row>
    <row r="115" spans="2:9" ht="30">
      <c r="B115" s="228"/>
      <c r="C115" s="228"/>
      <c r="D115" s="228"/>
      <c r="E115" s="228"/>
      <c r="F115" s="228"/>
      <c r="G115" s="228"/>
      <c r="H115" s="228"/>
      <c r="I115" s="228"/>
    </row>
    <row r="116" spans="2:9" ht="30">
      <c r="B116" s="228"/>
      <c r="C116" s="228"/>
      <c r="D116" s="228"/>
      <c r="E116" s="228"/>
      <c r="F116" s="228"/>
      <c r="G116" s="228"/>
      <c r="H116" s="228"/>
      <c r="I116" s="228"/>
    </row>
    <row r="117" spans="2:9" ht="30">
      <c r="B117" s="228"/>
      <c r="C117" s="228"/>
      <c r="D117" s="228"/>
      <c r="E117" s="228"/>
      <c r="F117" s="228"/>
      <c r="G117" s="228"/>
      <c r="H117" s="228"/>
      <c r="I117" s="228"/>
    </row>
    <row r="118" spans="2:9" ht="30">
      <c r="B118" s="228"/>
      <c r="C118" s="228"/>
      <c r="D118" s="228"/>
      <c r="E118" s="228"/>
      <c r="F118" s="228"/>
      <c r="G118" s="228"/>
      <c r="H118" s="228"/>
      <c r="I118" s="228"/>
    </row>
    <row r="119" spans="2:9" ht="30">
      <c r="B119" s="228"/>
      <c r="C119" s="228"/>
      <c r="D119" s="228"/>
      <c r="E119" s="228"/>
      <c r="F119" s="228"/>
      <c r="G119" s="228"/>
      <c r="H119" s="228"/>
      <c r="I119" s="228"/>
    </row>
    <row r="120" spans="2:9" ht="30">
      <c r="B120" s="228"/>
      <c r="C120" s="228"/>
      <c r="D120" s="228"/>
      <c r="E120" s="228"/>
      <c r="F120" s="228"/>
      <c r="G120" s="228"/>
      <c r="H120" s="228"/>
      <c r="I120" s="228"/>
    </row>
  </sheetData>
  <sheetProtection/>
  <mergeCells count="112">
    <mergeCell ref="E107:F107"/>
    <mergeCell ref="G107:H107"/>
    <mergeCell ref="A109:B109"/>
    <mergeCell ref="C109:D109"/>
    <mergeCell ref="A108:B108"/>
    <mergeCell ref="C108:D108"/>
    <mergeCell ref="A106:B106"/>
    <mergeCell ref="C106:D106"/>
    <mergeCell ref="A110:B110"/>
    <mergeCell ref="C110:D110"/>
    <mergeCell ref="A111:B111"/>
    <mergeCell ref="C111:D111"/>
    <mergeCell ref="A101:B101"/>
    <mergeCell ref="C101:D101"/>
    <mergeCell ref="A107:B107"/>
    <mergeCell ref="C107:D107"/>
    <mergeCell ref="E106:F106"/>
    <mergeCell ref="G106:H106"/>
    <mergeCell ref="A103:B103"/>
    <mergeCell ref="C103:D103"/>
    <mergeCell ref="E105:F105"/>
    <mergeCell ref="G105:H105"/>
    <mergeCell ref="E100:F100"/>
    <mergeCell ref="G100:H100"/>
    <mergeCell ref="A105:B105"/>
    <mergeCell ref="C105:D105"/>
    <mergeCell ref="A100:B100"/>
    <mergeCell ref="C100:D100"/>
    <mergeCell ref="A104:B104"/>
    <mergeCell ref="C104:D104"/>
    <mergeCell ref="A102:B102"/>
    <mergeCell ref="C102:D102"/>
    <mergeCell ref="L89:S89"/>
    <mergeCell ref="T89:AA89"/>
    <mergeCell ref="AR89:AY89"/>
    <mergeCell ref="E103:F103"/>
    <mergeCell ref="G103:H103"/>
    <mergeCell ref="E104:F104"/>
    <mergeCell ref="G104:H104"/>
    <mergeCell ref="AJ89:AQ89"/>
    <mergeCell ref="E102:F102"/>
    <mergeCell ref="G102:H102"/>
    <mergeCell ref="A99:B99"/>
    <mergeCell ref="C99:D99"/>
    <mergeCell ref="E99:F99"/>
    <mergeCell ref="G99:H99"/>
    <mergeCell ref="C89:E89"/>
    <mergeCell ref="F89:K89"/>
    <mergeCell ref="C88:E88"/>
    <mergeCell ref="F88:K88"/>
    <mergeCell ref="L88:S88"/>
    <mergeCell ref="T88:AA88"/>
    <mergeCell ref="AZ87:BG87"/>
    <mergeCell ref="C87:E87"/>
    <mergeCell ref="F87:K87"/>
    <mergeCell ref="L87:S87"/>
    <mergeCell ref="T87:AA87"/>
    <mergeCell ref="AB89:AI89"/>
    <mergeCell ref="AB87:AI87"/>
    <mergeCell ref="AZ88:BG88"/>
    <mergeCell ref="AZ89:BG89"/>
    <mergeCell ref="AZ83:BG83"/>
    <mergeCell ref="C86:E86"/>
    <mergeCell ref="F86:K86"/>
    <mergeCell ref="L86:S86"/>
    <mergeCell ref="T86:AA86"/>
    <mergeCell ref="AB86:AI86"/>
    <mergeCell ref="AJ86:AQ86"/>
    <mergeCell ref="AR86:AY86"/>
    <mergeCell ref="AZ86:BG86"/>
    <mergeCell ref="T83:AA83"/>
    <mergeCell ref="AR83:AY83"/>
    <mergeCell ref="AB88:AI88"/>
    <mergeCell ref="AJ88:AQ88"/>
    <mergeCell ref="AR88:AY88"/>
    <mergeCell ref="AJ87:AQ87"/>
    <mergeCell ref="AR87:AY87"/>
    <mergeCell ref="AB83:AI83"/>
    <mergeCell ref="AJ83:AQ83"/>
    <mergeCell ref="F81:I81"/>
    <mergeCell ref="L81:R81"/>
    <mergeCell ref="F83:K83"/>
    <mergeCell ref="L83:S83"/>
    <mergeCell ref="B83:B85"/>
    <mergeCell ref="C83:C84"/>
    <mergeCell ref="D83:D84"/>
    <mergeCell ref="E83:E84"/>
    <mergeCell ref="F80:I80"/>
    <mergeCell ref="L80:R80"/>
    <mergeCell ref="C6:I6"/>
    <mergeCell ref="L6:BG6"/>
    <mergeCell ref="AY1:BG4"/>
    <mergeCell ref="A6:A8"/>
    <mergeCell ref="B6:B8"/>
    <mergeCell ref="C7:C8"/>
    <mergeCell ref="D7:D8"/>
    <mergeCell ref="E7:E8"/>
    <mergeCell ref="F7:K7"/>
    <mergeCell ref="AZ7:BG7"/>
    <mergeCell ref="L7:S7"/>
    <mergeCell ref="T7:AA7"/>
    <mergeCell ref="AB7:AI7"/>
    <mergeCell ref="L1:AL1"/>
    <mergeCell ref="L2:AK2"/>
    <mergeCell ref="L3:AK3"/>
    <mergeCell ref="L4:AL4"/>
    <mergeCell ref="AR7:AY7"/>
    <mergeCell ref="Z80:AC80"/>
    <mergeCell ref="AH80:AK80"/>
    <mergeCell ref="AP80:AS80"/>
    <mergeCell ref="AX80:BA80"/>
    <mergeCell ref="AJ7:AQ7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25" r:id="rId1"/>
  <rowBreaks count="2" manualBreakCount="2">
    <brk id="57" max="58" man="1"/>
    <brk id="112" max="58" man="1"/>
  </rowBreaks>
  <ignoredErrors>
    <ignoredError sqref="C58:K58 C64:K6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PWSZ Legnica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cieslakm</dc:creator>
  <cp:keywords/>
  <dc:description/>
  <cp:lastModifiedBy>Bukowska Elżbieta</cp:lastModifiedBy>
  <cp:lastPrinted>2022-06-28T07:55:21Z</cp:lastPrinted>
  <dcterms:created xsi:type="dcterms:W3CDTF">2010-01-22T12:45:32Z</dcterms:created>
  <dcterms:modified xsi:type="dcterms:W3CDTF">2022-06-28T09:42:12Z</dcterms:modified>
  <cp:category/>
  <cp:version/>
  <cp:contentType/>
  <cp:contentStatus/>
</cp:coreProperties>
</file>